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rmeer\Desktop\Field Finance Manual Revamp\Attachments FFM\"/>
    </mc:Choice>
  </mc:AlternateContent>
  <bookViews>
    <workbookView xWindow="0" yWindow="0" windowWidth="28800" windowHeight="12060" activeTab="2"/>
  </bookViews>
  <sheets>
    <sheet name="Instructions" sheetId="10" r:id="rId1"/>
    <sheet name="Summary of Expenses" sheetId="8" r:id="rId2"/>
    <sheet name="Request for Funds" sheetId="2" r:id="rId3"/>
    <sheet name="International Travel" sheetId="7" state="hidden" r:id="rId4"/>
    <sheet name="Labor Charge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lqa2">'[1]Detailed - AmCross'!#REF!</definedName>
    <definedName name="__LT1">#REF!</definedName>
    <definedName name="__LT2">#REF!</definedName>
    <definedName name="__LT3">#REF!</definedName>
    <definedName name="__LT4">#REF!</definedName>
    <definedName name="__LT5">#REF!</definedName>
    <definedName name="__LT6">#REF!</definedName>
    <definedName name="__ST1">#REF!</definedName>
    <definedName name="__ST10">#REF!</definedName>
    <definedName name="__ST11">#REF!</definedName>
    <definedName name="__ST12">#REF!</definedName>
    <definedName name="__ST13">#REF!</definedName>
    <definedName name="__ST14">#REF!</definedName>
    <definedName name="__ST15">#REF!</definedName>
    <definedName name="__ST2">#REF!</definedName>
    <definedName name="__ST3">#REF!</definedName>
    <definedName name="__ST4">#REF!</definedName>
    <definedName name="__ST5">#REF!</definedName>
    <definedName name="__ST6">#REF!</definedName>
    <definedName name="__ST7">#REF!</definedName>
    <definedName name="__ST8">#REF!</definedName>
    <definedName name="__ST9">#REF!</definedName>
    <definedName name="__TO1">#REF!</definedName>
    <definedName name="__TO2">#REF!</definedName>
    <definedName name="__TO3">#REF!</definedName>
    <definedName name="__TO4">#REF!</definedName>
    <definedName name="__TO5">#REF!</definedName>
    <definedName name="_inf1">[2]PHAST!$L$25</definedName>
    <definedName name="_lqa2">'[3]Detailed - AmCross'!#REF!</definedName>
    <definedName name="_LT1">#REF!</definedName>
    <definedName name="_LT2">#REF!</definedName>
    <definedName name="_LT3">#REF!</definedName>
    <definedName name="_LT4">#REF!</definedName>
    <definedName name="_LT5">#REF!</definedName>
    <definedName name="_LT6">#REF!</definedName>
    <definedName name="_ME1">'[4]Annex-Training'!$G$356</definedName>
    <definedName name="_ME2">'[4]Annex-Training'!$G$367</definedName>
    <definedName name="_ST1">#REF!</definedName>
    <definedName name="_ST10">#REF!</definedName>
    <definedName name="_ST11">#REF!</definedName>
    <definedName name="_ST12">#REF!</definedName>
    <definedName name="_ST13">#REF!</definedName>
    <definedName name="_ST14">#REF!</definedName>
    <definedName name="_ST15">#REF!</definedName>
    <definedName name="_ST2">#REF!</definedName>
    <definedName name="_ST3">#REF!</definedName>
    <definedName name="_ST4">#REF!</definedName>
    <definedName name="_ST5">#REF!</definedName>
    <definedName name="_ST6">#REF!</definedName>
    <definedName name="_ST7">#REF!</definedName>
    <definedName name="_ST8">#REF!</definedName>
    <definedName name="_ST9">#REF!</definedName>
    <definedName name="_TO1">#REF!</definedName>
    <definedName name="_TO2">#REF!</definedName>
    <definedName name="_TO3">#REF!</definedName>
    <definedName name="_TO4">#REF!</definedName>
    <definedName name="_TO5">#REF!</definedName>
    <definedName name="_TR10">'[4]Annex-Training'!$G$142</definedName>
    <definedName name="_TR11">'[4]Annex-Training'!$G$157</definedName>
    <definedName name="_TR13">'[4]Annex-Training'!$G$186</definedName>
    <definedName name="_TR14">'[4]Annex-Training'!$G$196</definedName>
    <definedName name="_TR15">'[4]Annex-Training'!$G$208</definedName>
    <definedName name="_TR16">'[4]Annex-Training'!$G$221</definedName>
    <definedName name="_TR2">'[5]Annex-Training'!#REF!</definedName>
    <definedName name="_TR4">'[4]Annex-Training'!$G$62</definedName>
    <definedName name="_TR5">'[4]Annex-Training'!$G$70</definedName>
    <definedName name="_TR6">'[4]Annex-Training'!$G$79</definedName>
    <definedName name="_TR7">'[4]Annex-Training'!$G$88</definedName>
    <definedName name="_TR8">'[4]Annex-Training'!$G$103</definedName>
    <definedName name="_TR9">'[4]Annex-Training'!$G$127</definedName>
    <definedName name="_WR10">'[4]Annex-Training'!$G$330</definedName>
    <definedName name="_WR11">'[4]Annex-Training'!$G$341</definedName>
    <definedName name="_WR3">'[4]Annex-Training'!$G$260</definedName>
    <definedName name="_WR4">'[4]Annex-Training'!$G$266</definedName>
    <definedName name="_WR5">'[4]Annex-Training'!$G$274</definedName>
    <definedName name="_WR6">'[4]Annex-Training'!$G$283</definedName>
    <definedName name="_WR7">'[4]Annex-Training'!$G$294</definedName>
    <definedName name="_WR8">'[4]Annex-Training'!$G$305</definedName>
    <definedName name="_WR9">'[4]Annex-Training'!$G$319</definedName>
    <definedName name="aidmax">#REF!</definedName>
    <definedName name="airint">'[1]Detailed - AmCross'!#REF!</definedName>
    <definedName name="airint2">'[1]Detailed - AmCross'!$B$37</definedName>
    <definedName name="ALL">'[6]Detailed Tanzania Red Cross'!#REF!</definedName>
    <definedName name="AP">[7]Summary!$C$100:$E$477</definedName>
    <definedName name="audit">'[1]Detailed - AmCross'!$B$65</definedName>
    <definedName name="BGL">'[6]Detailed Tanzania Red Cross'!#REF!</definedName>
    <definedName name="bilwioffice">'[1]Detailed - AmCross'!#REF!</definedName>
    <definedName name="budg04">#REF!</definedName>
    <definedName name="budgetsumm">#REF!</definedName>
    <definedName name="Cash">#REF!</definedName>
    <definedName name="CEDFR">#REF!</definedName>
    <definedName name="CEDOH">#REF!</definedName>
    <definedName name="CEDPA">#REF!</definedName>
    <definedName name="CHARFR">#REF!</definedName>
    <definedName name="Charney">#REF!</definedName>
    <definedName name="CHAROH">#REF!</definedName>
    <definedName name="CHF">'[6]Detailed Tanzania Red Cross'!#REF!</definedName>
    <definedName name="CI">#REF!</definedName>
    <definedName name="costshare">'[1]Detailed - AmCross'!#REF!</definedName>
    <definedName name="CPFF">#REF!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FPS_DE_NHQ_RevExp_Dim01">"="</definedName>
    <definedName name="csFPS_DE_NHQ_RevExp_Dim02">"="</definedName>
    <definedName name="csFPS_DE_NHQ_RevExp_Dim03">"="</definedName>
    <definedName name="csFPS_DE_NHQ_RevExp_Dim05">"="</definedName>
    <definedName name="csFPS_DE_NHQ_RevExp_Dim10">"="</definedName>
    <definedName name="csKeepAlive">5</definedName>
    <definedName name="csLocalConsolidationOnSubmit">0</definedName>
    <definedName name="csRefreshOnOpen">0</definedName>
    <definedName name="csRefreshOnRotate">1</definedName>
    <definedName name="_xlnm.Database">'[8]Tanz Kenya TAPE etc'!$A$1:$T$637</definedName>
    <definedName name="daysprof">#REF!</definedName>
    <definedName name="dayssup">#REF!</definedName>
    <definedName name="DBA">#REF!</definedName>
    <definedName name="desktop">'[1]Detailed - AmCross'!$B$84</definedName>
    <definedName name="DTS">#REF!</definedName>
    <definedName name="DTSFEE">#REF!</definedName>
    <definedName name="DTSFEEFFP">#REF!</definedName>
    <definedName name="DTSFR">#REF!</definedName>
    <definedName name="DTSGA">#REF!</definedName>
    <definedName name="DTSOH">#REF!</definedName>
    <definedName name="ECI">#REF!</definedName>
    <definedName name="EUR">'[6]Detailed Tanzania Red Cross'!#REF!</definedName>
    <definedName name="Fee">#REF!</definedName>
    <definedName name="FeeFFP">#REF!</definedName>
    <definedName name="FFP">#REF!</definedName>
    <definedName name="field">'[1]Detailed - AmCross'!#REF!</definedName>
    <definedName name="fiscalmonth">'[9]AP Detail FY03'!#REF!</definedName>
    <definedName name="FOOH">#REF!</definedName>
    <definedName name="FR">#REF!</definedName>
    <definedName name="g">[10]PHAST!$L$25</definedName>
    <definedName name="GA">#REF!</definedName>
    <definedName name="HOOH">#REF!</definedName>
    <definedName name="house">'[10]GEN MGT'!$G$5</definedName>
    <definedName name="house1">'[2]GEN MGT'!$G$5</definedName>
    <definedName name="INF">#REF!</definedName>
    <definedName name="infl">#REF!</definedName>
    <definedName name="IREX">#REF!</definedName>
    <definedName name="IREXFac">#REF!</definedName>
    <definedName name="IREXFR">#REF!</definedName>
    <definedName name="IREXGA">#REF!</definedName>
    <definedName name="IREXOH">#REF!</definedName>
    <definedName name="Jun_Dec_FY06_Expenses">'[11]SSC Data'!$A$1:$Y$1</definedName>
    <definedName name="LocFR">#REF!</definedName>
    <definedName name="locfringe">#REF!</definedName>
    <definedName name="medan">'[10]GEN MGT'!$G$10</definedName>
    <definedName name="mga">'[1]Detailed - AmCross'!#REF!</definedName>
    <definedName name="mgaperdiem">'[1]Detailed - AmCross'!#REF!</definedName>
    <definedName name="midterm">'[1]Detailed - AmCross'!#REF!</definedName>
    <definedName name="MKD">'[6]Detailed Tanzania Red Cross'!#REF!</definedName>
    <definedName name="MM">#REF!</definedName>
    <definedName name="MMFEE">#REF!</definedName>
    <definedName name="MMFEEFFP">#REF!</definedName>
    <definedName name="MMFOOH">#REF!</definedName>
    <definedName name="MMGA">#REF!</definedName>
    <definedName name="MMOH">#REF!</definedName>
    <definedName name="Month">[12]Data!$B$2:$B$13</definedName>
    <definedName name="MSA">'[6]Detailed Tanzania Red Cross'!#REF!</definedName>
    <definedName name="MSB">'[6]Detailed Tanzania Red Cross'!#REF!</definedName>
    <definedName name="MUCFR">#REF!</definedName>
    <definedName name="MUCGA">#REF!</definedName>
    <definedName name="MUCIA">#REF!</definedName>
    <definedName name="MUCOH">#REF!</definedName>
    <definedName name="overhead">'[1]Detailed - AmCross'!$C$25</definedName>
    <definedName name="pddays">'[1]Detailed - AmCross'!$B$130</definedName>
    <definedName name="pdiemloc">#REF!</definedName>
    <definedName name="pdint">#REF!</definedName>
    <definedName name="perdiemlocal">'[1]Detailed - AmCross'!#REF!</definedName>
    <definedName name="POA">#REF!</definedName>
    <definedName name="POAFR">#REF!</definedName>
    <definedName name="POAOH">#REF!</definedName>
    <definedName name="printer">'[1]Detailed - AmCross'!$B$90</definedName>
    <definedName name="Query1">#REF!</definedName>
    <definedName name="rate">#REF!</definedName>
    <definedName name="Region">[12]Data!$A$2:$A$22</definedName>
    <definedName name="RFP">#REF!</definedName>
    <definedName name="RFPNo">#REF!</definedName>
    <definedName name="rr">'[10]GEN MGT'!$G$6</definedName>
    <definedName name="salinc">#REF!</definedName>
    <definedName name="stta">'[1]Detailed - AmCross'!#REF!</definedName>
    <definedName name="trends">'[13]Actuals and Trends'!#REF!</definedName>
    <definedName name="waspamoffice">'[1]Detailed - AmCross'!#REF!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18" i="5"/>
  <c r="E17" i="5"/>
  <c r="E16" i="5"/>
  <c r="E15" i="5"/>
  <c r="E14" i="5"/>
  <c r="B15" i="2"/>
  <c r="B14" i="2" l="1"/>
  <c r="B13" i="2"/>
  <c r="F24" i="8"/>
  <c r="F23" i="8"/>
  <c r="E24" i="8"/>
  <c r="E23" i="8"/>
  <c r="E14" i="8"/>
  <c r="E26" i="5"/>
  <c r="E25" i="5"/>
  <c r="E24" i="5"/>
  <c r="E23" i="5"/>
  <c r="E22" i="5"/>
  <c r="E21" i="5"/>
  <c r="E20" i="5"/>
  <c r="E13" i="5"/>
  <c r="B18" i="2" l="1"/>
  <c r="B20" i="2" s="1"/>
  <c r="B10" i="5" l="1"/>
  <c r="B9" i="5"/>
  <c r="B8" i="5"/>
  <c r="D7" i="5"/>
  <c r="B7" i="5"/>
  <c r="D6" i="5"/>
  <c r="B6" i="5"/>
  <c r="D5" i="5"/>
  <c r="B5" i="5"/>
  <c r="D10" i="7"/>
  <c r="B10" i="7"/>
  <c r="D9" i="7"/>
  <c r="B9" i="7"/>
  <c r="D8" i="7"/>
  <c r="B8" i="7"/>
  <c r="D7" i="7"/>
  <c r="B7" i="7"/>
  <c r="D6" i="7"/>
  <c r="B6" i="7"/>
  <c r="D5" i="7"/>
  <c r="B5" i="7"/>
  <c r="B10" i="8"/>
  <c r="B9" i="8"/>
  <c r="B8" i="8"/>
  <c r="D7" i="8"/>
  <c r="B7" i="8"/>
  <c r="D6" i="8"/>
  <c r="B6" i="8"/>
  <c r="D5" i="8"/>
  <c r="B5" i="8"/>
  <c r="F22" i="8"/>
  <c r="F15" i="8"/>
  <c r="F16" i="8"/>
  <c r="F17" i="8"/>
  <c r="F18" i="8"/>
  <c r="F19" i="8"/>
  <c r="F20" i="8"/>
  <c r="F21" i="8"/>
  <c r="F14" i="8"/>
  <c r="E22" i="8"/>
  <c r="E15" i="8"/>
  <c r="E16" i="8"/>
  <c r="E17" i="8"/>
  <c r="E18" i="8"/>
  <c r="E19" i="8"/>
  <c r="E20" i="8"/>
</calcChain>
</file>

<file path=xl/comments1.xml><?xml version="1.0" encoding="utf-8"?>
<comments xmlns="http://schemas.openxmlformats.org/spreadsheetml/2006/main">
  <authors>
    <author>Cristy Garris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Cristy Garris:</t>
        </r>
        <r>
          <rPr>
            <sz val="9"/>
            <color indexed="81"/>
            <rFont val="Tahoma"/>
            <family val="2"/>
          </rPr>
          <t xml:space="preserve">
This information autofills to the other tabs. This way when you print the report the information is at the top of each page. </t>
        </r>
      </text>
    </comment>
  </commentList>
</comments>
</file>

<file path=xl/sharedStrings.xml><?xml version="1.0" encoding="utf-8"?>
<sst xmlns="http://schemas.openxmlformats.org/spreadsheetml/2006/main" count="120" uniqueCount="78">
  <si>
    <t>International Foundation for Electoral Systems</t>
  </si>
  <si>
    <t>Subrecipient Name:</t>
  </si>
  <si>
    <t>Subrecipient Financial Report Format</t>
  </si>
  <si>
    <t>Subaward Number:</t>
  </si>
  <si>
    <t>Subrecipient Point of Contact:</t>
  </si>
  <si>
    <t xml:space="preserve">Project Title: </t>
  </si>
  <si>
    <t>Subaward End Date:</t>
  </si>
  <si>
    <t>Subaward Start Date:</t>
  </si>
  <si>
    <t>Reporting Period:</t>
  </si>
  <si>
    <t>Date Submitted:</t>
  </si>
  <si>
    <t>IFES Program Manager:</t>
  </si>
  <si>
    <t>Budget Category</t>
  </si>
  <si>
    <t xml:space="preserve">Total Budget Amount </t>
  </si>
  <si>
    <t>Period Period Total Expenditures</t>
  </si>
  <si>
    <t>Current Period Expenditures</t>
  </si>
  <si>
    <t>Amount Remaining</t>
  </si>
  <si>
    <t>Personnel</t>
  </si>
  <si>
    <t>Fringe Benefits</t>
  </si>
  <si>
    <t>International Travel</t>
  </si>
  <si>
    <t>Local Travel</t>
  </si>
  <si>
    <t>Equipment</t>
  </si>
  <si>
    <t>Supplies</t>
  </si>
  <si>
    <t>Contractual</t>
  </si>
  <si>
    <t>Other Direct Costs</t>
  </si>
  <si>
    <t>Total Direct Charges</t>
  </si>
  <si>
    <t>Indirect Charges</t>
  </si>
  <si>
    <t xml:space="preserve">Total Amount </t>
  </si>
  <si>
    <t>Comments</t>
  </si>
  <si>
    <t xml:space="preserve">Trip Description </t>
  </si>
  <si>
    <t>Traveler Name</t>
  </si>
  <si>
    <t>Departure / Destination Country</t>
  </si>
  <si>
    <t xml:space="preserve">Dates of Travel </t>
  </si>
  <si>
    <t>Budget Approved (Y/N)</t>
  </si>
  <si>
    <t>Lodging</t>
  </si>
  <si>
    <t>Airfare</t>
  </si>
  <si>
    <t>M&amp;IE</t>
  </si>
  <si>
    <t>Total Trip Cost</t>
  </si>
  <si>
    <t>International Travel Log</t>
  </si>
  <si>
    <t>Special instructions:</t>
  </si>
  <si>
    <t>Prepared By:______________________</t>
  </si>
  <si>
    <t>Approved By:______________________________</t>
  </si>
  <si>
    <t>Insert Name</t>
  </si>
  <si>
    <t>##</t>
  </si>
  <si>
    <t>Insert Staff Name</t>
  </si>
  <si>
    <t>Insert Formal Title from Award</t>
  </si>
  <si>
    <t>Submission date to IFES</t>
  </si>
  <si>
    <t>MM/DD/YYYY</t>
  </si>
  <si>
    <t>MM/DD/YYYY - MM/DD/YYYY</t>
  </si>
  <si>
    <t xml:space="preserve">Description </t>
  </si>
  <si>
    <t>Total Award Amount</t>
  </si>
  <si>
    <t>Total Expenditures</t>
  </si>
  <si>
    <t>Cash Received To Date</t>
  </si>
  <si>
    <t>Award Balance</t>
  </si>
  <si>
    <t>Anticipated Expenditures for Following Period</t>
  </si>
  <si>
    <t xml:space="preserve">Cash Requested </t>
  </si>
  <si>
    <t>Name, Title</t>
  </si>
  <si>
    <t>Total Expenditures To Date</t>
  </si>
  <si>
    <t>Subrecipient Cash Balance as of Report</t>
  </si>
  <si>
    <t xml:space="preserve">Anticipate necessary expenditures to cover the following period plus one month for payment processing time. </t>
  </si>
  <si>
    <t>Employee Name (Last Name, First Name)</t>
  </si>
  <si>
    <t>Position</t>
  </si>
  <si>
    <t>Prior Period hours</t>
  </si>
  <si>
    <t>Current Period hours</t>
  </si>
  <si>
    <t>Total Billed to date</t>
  </si>
  <si>
    <r>
      <rPr>
        <b/>
        <sz val="14"/>
        <color rgb="FFFF0000"/>
        <rFont val="Calibri"/>
        <family val="2"/>
        <scheme val="minor"/>
      </rPr>
      <t>LABOR CHARGES</t>
    </r>
    <r>
      <rPr>
        <b/>
        <sz val="14"/>
        <color theme="1"/>
        <rFont val="Calibri"/>
        <family val="2"/>
        <scheme val="minor"/>
      </rPr>
      <t xml:space="preserve"> (List of employees who have billed the project)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</si>
  <si>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This report should only be used for USD denominated subagreements. If your subagreement is denominated in local currency, please use alternate form (available from IFES).</t>
    </r>
  </si>
  <si>
    <t>SUMMARY OF EXPENSES (USD)</t>
  </si>
  <si>
    <t>REQUEST FOR FUNDS (USD)</t>
  </si>
  <si>
    <t>Total USD</t>
  </si>
  <si>
    <t xml:space="preserve">If Request for Funds exceeds the Award Balance, a modification may be necessary. Please contact your IFES Program Point of Contact immediately. </t>
  </si>
  <si>
    <t>Summary of Expenses</t>
  </si>
  <si>
    <t>Request for Funds</t>
  </si>
  <si>
    <t>Labor Charges</t>
  </si>
  <si>
    <t>Please provide copies of fully completed timesheets showing reporting period charges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</si>
  <si>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This report should only be used for USD denominated subagreements. </t>
    </r>
  </si>
  <si>
    <t>If your subagreement is denominated in local currency, please use alternate form (available from IFES).</t>
  </si>
  <si>
    <t>IFES Standard Subrecipient Expense Report (USD)</t>
  </si>
  <si>
    <t>Cells in orange are autopopulated based on details from the Summary of Expenses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</si>
</sst>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9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14" fontId="0" fillId="0" borderId="1" xfId="0" applyNumberFormat="1" applyBorder="1"/>
    <xf numFmtId="14" fontId="0" fillId="0" borderId="2" xfId="0" applyNumberFormat="1" applyBorder="1"/>
    <xf numFmtId="0" fontId="1" fillId="0" borderId="12" xfId="0" applyFont="1" applyBorder="1"/>
    <xf numFmtId="14" fontId="0" fillId="0" borderId="13" xfId="0" applyNumberFormat="1" applyBorder="1"/>
    <xf numFmtId="14" fontId="0" fillId="0" borderId="14" xfId="0" applyNumberFormat="1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2" fillId="0" borderId="0" xfId="0" applyFont="1"/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Protection="1"/>
    <xf numFmtId="39" fontId="4" fillId="0" borderId="0" xfId="0" applyNumberFormat="1" applyFont="1" applyFill="1" applyProtection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/>
    <xf numFmtId="0" fontId="4" fillId="0" borderId="0" xfId="0" applyFont="1"/>
    <xf numFmtId="0" fontId="3" fillId="0" borderId="0" xfId="0" applyFont="1" applyFill="1" applyBorder="1" applyAlignment="1" applyProtection="1">
      <alignment horizontal="left"/>
    </xf>
    <xf numFmtId="39" fontId="4" fillId="0" borderId="0" xfId="0" applyNumberFormat="1" applyFont="1" applyFill="1" applyBorder="1" applyProtection="1"/>
    <xf numFmtId="0" fontId="1" fillId="2" borderId="0" xfId="0" applyFont="1" applyFill="1"/>
    <xf numFmtId="0" fontId="1" fillId="2" borderId="0" xfId="0" applyNumberFormat="1" applyFont="1" applyFill="1"/>
    <xf numFmtId="0" fontId="6" fillId="0" borderId="0" xfId="0" applyFont="1"/>
    <xf numFmtId="0" fontId="7" fillId="0" borderId="0" xfId="0" applyFont="1"/>
    <xf numFmtId="0" fontId="1" fillId="3" borderId="1" xfId="0" applyFont="1" applyFill="1" applyBorder="1"/>
    <xf numFmtId="0" fontId="0" fillId="0" borderId="18" xfId="0" applyBorder="1"/>
    <xf numFmtId="0" fontId="1" fillId="2" borderId="0" xfId="0" applyFont="1" applyFill="1" applyAlignment="1">
      <alignment horizontal="left"/>
    </xf>
    <xf numFmtId="0" fontId="1" fillId="3" borderId="0" xfId="0" applyFont="1" applyFill="1"/>
    <xf numFmtId="0" fontId="1" fillId="0" borderId="1" xfId="0" applyFont="1" applyFill="1" applyBorder="1"/>
    <xf numFmtId="0" fontId="5" fillId="0" borderId="1" xfId="0" applyFont="1" applyFill="1" applyBorder="1"/>
    <xf numFmtId="0" fontId="0" fillId="0" borderId="19" xfId="0" applyBorder="1"/>
    <xf numFmtId="0" fontId="0" fillId="0" borderId="21" xfId="0" applyBorder="1"/>
    <xf numFmtId="4" fontId="0" fillId="0" borderId="1" xfId="0" applyNumberFormat="1" applyBorder="1"/>
    <xf numFmtId="0" fontId="3" fillId="0" borderId="0" xfId="0" applyFont="1" applyFill="1"/>
    <xf numFmtId="0" fontId="13" fillId="0" borderId="0" xfId="2" applyFont="1" applyAlignment="1">
      <alignment horizontal="center" vertical="center" wrapText="1"/>
    </xf>
    <xf numFmtId="0" fontId="12" fillId="0" borderId="0" xfId="2"/>
    <xf numFmtId="0" fontId="12" fillId="0" borderId="0" xfId="2" applyAlignment="1">
      <alignment horizontal="left" vertical="top" wrapText="1"/>
    </xf>
    <xf numFmtId="0" fontId="14" fillId="5" borderId="29" xfId="2" applyFont="1" applyFill="1" applyBorder="1" applyAlignment="1">
      <alignment horizontal="left" vertical="top" wrapText="1"/>
    </xf>
    <xf numFmtId="0" fontId="15" fillId="0" borderId="0" xfId="2" applyFont="1" applyAlignment="1">
      <alignment horizontal="left" wrapText="1" indent="2"/>
    </xf>
    <xf numFmtId="0" fontId="12" fillId="0" borderId="0" xfId="2" applyAlignment="1">
      <alignment wrapText="1"/>
    </xf>
    <xf numFmtId="0" fontId="15" fillId="0" borderId="0" xfId="2" applyFont="1" applyAlignment="1">
      <alignment wrapText="1"/>
    </xf>
    <xf numFmtId="1" fontId="0" fillId="0" borderId="1" xfId="0" applyNumberFormat="1" applyBorder="1"/>
    <xf numFmtId="1" fontId="0" fillId="0" borderId="2" xfId="0" applyNumberFormat="1" applyBorder="1"/>
    <xf numFmtId="1" fontId="0" fillId="6" borderId="1" xfId="0" applyNumberFormat="1" applyFill="1" applyBorder="1"/>
    <xf numFmtId="0" fontId="0" fillId="6" borderId="13" xfId="0" applyFill="1" applyBorder="1"/>
    <xf numFmtId="0" fontId="0" fillId="6" borderId="2" xfId="0" applyFill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6" borderId="8" xfId="0" applyFill="1" applyBorder="1"/>
    <xf numFmtId="0" fontId="0" fillId="6" borderId="10" xfId="0" applyFill="1" applyBorder="1"/>
    <xf numFmtId="0" fontId="16" fillId="0" borderId="0" xfId="0" applyFont="1"/>
    <xf numFmtId="4" fontId="0" fillId="6" borderId="20" xfId="0" applyNumberFormat="1" applyFill="1" applyBorder="1"/>
    <xf numFmtId="0" fontId="0" fillId="0" borderId="22" xfId="0" applyBorder="1"/>
    <xf numFmtId="0" fontId="0" fillId="0" borderId="23" xfId="0" applyBorder="1"/>
    <xf numFmtId="0" fontId="0" fillId="6" borderId="30" xfId="0" applyFill="1" applyBorder="1"/>
    <xf numFmtId="0" fontId="0" fillId="6" borderId="24" xfId="0" applyFill="1" applyBorder="1"/>
    <xf numFmtId="0" fontId="0" fillId="6" borderId="31" xfId="0" applyFill="1" applyBorder="1"/>
    <xf numFmtId="0" fontId="0" fillId="6" borderId="29" xfId="0" applyFill="1" applyBorder="1"/>
    <xf numFmtId="0" fontId="0" fillId="6" borderId="26" xfId="0" applyFill="1" applyBorder="1"/>
    <xf numFmtId="0" fontId="1" fillId="7" borderId="0" xfId="0" applyFont="1" applyFill="1"/>
    <xf numFmtId="0" fontId="1" fillId="7" borderId="0" xfId="0" applyFont="1" applyFill="1" applyAlignment="1">
      <alignment horizontal="left"/>
    </xf>
    <xf numFmtId="0" fontId="1" fillId="7" borderId="0" xfId="0" applyFont="1" applyFill="1" applyBorder="1"/>
    <xf numFmtId="1" fontId="1" fillId="7" borderId="0" xfId="0" applyNumberFormat="1" applyFont="1" applyFill="1" applyBorder="1" applyAlignment="1">
      <alignment horizontal="left"/>
    </xf>
    <xf numFmtId="0" fontId="1" fillId="3" borderId="28" xfId="0" applyFont="1" applyFill="1" applyBorder="1"/>
    <xf numFmtId="4" fontId="0" fillId="6" borderId="1" xfId="0" applyNumberFormat="1" applyFill="1" applyBorder="1"/>
    <xf numFmtId="164" fontId="0" fillId="7" borderId="0" xfId="0" applyNumberFormat="1" applyFill="1" applyBorder="1"/>
    <xf numFmtId="0" fontId="0" fillId="7" borderId="0" xfId="0" applyFill="1" applyBorder="1"/>
    <xf numFmtId="0" fontId="8" fillId="7" borderId="0" xfId="0" applyFont="1" applyFill="1" applyBorder="1"/>
    <xf numFmtId="0" fontId="1" fillId="2" borderId="1" xfId="0" applyNumberFormat="1" applyFont="1" applyFill="1" applyBorder="1"/>
    <xf numFmtId="0" fontId="1" fillId="2" borderId="1" xfId="0" applyFont="1" applyFill="1" applyBorder="1"/>
    <xf numFmtId="14" fontId="0" fillId="0" borderId="1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0" fontId="1" fillId="7" borderId="32" xfId="0" applyFont="1" applyFill="1" applyBorder="1"/>
    <xf numFmtId="0" fontId="1" fillId="7" borderId="29" xfId="0" applyFont="1" applyFill="1" applyBorder="1"/>
    <xf numFmtId="0" fontId="0" fillId="4" borderId="25" xfId="0" applyFill="1" applyBorder="1"/>
    <xf numFmtId="4" fontId="0" fillId="6" borderId="27" xfId="0" applyNumberFormat="1" applyFill="1" applyBorder="1"/>
    <xf numFmtId="4" fontId="0" fillId="0" borderId="20" xfId="0" applyNumberFormat="1" applyBorder="1"/>
    <xf numFmtId="4" fontId="0" fillId="4" borderId="29" xfId="0" applyNumberFormat="1" applyFill="1" applyBorder="1"/>
    <xf numFmtId="4" fontId="0" fillId="0" borderId="27" xfId="0" applyNumberForma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3"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sario3\AppData\Local\Microsoft\Windows\Temporary%20Internet%20Files\Content.IE5\44B4F81I\Documents%20and%20Settings\AmandiF\Local%20Settings\Temporary%20Internet%20Files\OLK2C5\USAID%20APS\Dec%208%20psr%20hr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Documents%20and%20Settings/IRDVOL/Desktop/Sector%20&amp;%20Gen%20Mgt%20Budgets,%20FY07-FY10,06-05-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exchange/MenapaceJ/Inbox/No%20Subject-206.EML/Summary%20Details%20for%20BVA.xls/C58EA28C-18C0-4a97-9AF2-036E93DDAFB3/Business%20Objects%20Data%2011.14.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stapenkon\Local%20Settings\Temporary%20Internet%20Files\OLK1A1\Syanp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BUDGET/Budg2006/President's%20Office/Forecast-Version%2002/Corporate%20Strategy%20FY05%20Budget%20rev%202004-08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RDVOL\Desktop\Sector%20&amp;%20Gen%20Mgt%20Budgets,%20FY07-FY10,06-05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urkhartCh\Local%20Settings\Temporary%20Internet%20Files\OLK6A0\USAID%20APS\Dec%208%20psr%20h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mbiringh\Desktop\Annex%20B-%20CBFA%20Budget%20FY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rdiansyah\Local%20Settings\Temporary%20Internet%20Files\OLKA\71_CBFA%20Project%20FY09%20BV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resario3\AppData\Local\Microsoft\Windows\Temporary%20Internet%20Files\Content.IE5\44B4F81I\Documents%20and%20Settings\AmandiF\Local%20Settings\Temporary%20Internet%20Files\OLK2C5\PEPFAR%20Final%20Budg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nAcctg\Restricted%20Funds\Fy01\RFAR\RFAR0601ad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Y08%20Budget%20Delegations%20Flat%20File\delegation%20submissions\OLD%20FY07%20NACs%20%20%20%20%20%20%20%20%20%20FATI%20%20TRP%20FY%2008%20Flat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mail2k.redcross.org/Documents%20and%20Settings/stegemans/Local%20Settings/Temp/Budget%20vs%20actual%20Corporate%20Strategy-%2003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- AmCross"/>
      <sheetName val="Detailed Ethiopia Red Cross "/>
      <sheetName val="Detailed Guyana Red Cross"/>
      <sheetName val="Detailed Haitian Red Cross"/>
      <sheetName val="Detailed Tanzania Red Cross"/>
      <sheetName val="Training Table, Tanzania"/>
      <sheetName val="Training Table, Ethiopia"/>
      <sheetName val="Training Table, Haiti"/>
      <sheetName val="Training Table, Guy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Staffing as of 5-2-06"/>
      <sheetName val="GEN MGT"/>
      <sheetName val="MGT-ISF"/>
      <sheetName val="MCH"/>
      <sheetName val="PSP"/>
      <sheetName val="DIS MGT"/>
      <sheetName val="DIR SUP"/>
      <sheetName val="CDC"/>
      <sheetName val="LIVELIHOODS"/>
      <sheetName val="SHELTER"/>
      <sheetName val="WAT SEC"/>
      <sheetName val="PHAST"/>
    </sheetNames>
    <sheetDataSet>
      <sheetData sheetId="0" refreshError="1"/>
      <sheetData sheetId="1" refreshError="1"/>
      <sheetData sheetId="2" refreshError="1">
        <row r="4">
          <cell r="G4">
            <v>8800</v>
          </cell>
        </row>
        <row r="5">
          <cell r="G5">
            <v>4227500</v>
          </cell>
        </row>
        <row r="6">
          <cell r="G6">
            <v>4500000</v>
          </cell>
        </row>
        <row r="10">
          <cell r="G10">
            <v>1000000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5">
          <cell r="L25">
            <v>0.1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SSC Data"/>
      <sheetName val="Data"/>
      <sheetName val="Location YTD vs FY07 Budget"/>
      <sheetName val="Location YTD vs 1st H FY07"/>
      <sheetName val="Commentary BVA"/>
      <sheetName val="Project Detail"/>
      <sheetName val="Working Capital"/>
      <sheetName val="FY 07 Partner Spend"/>
      <sheetName val="FY 07 Partner Fcst - Nov 25"/>
      <sheetName val="Partner Summary - Nov 25"/>
    </sheetNames>
    <sheetDataSet>
      <sheetData sheetId="0" refreshError="1"/>
      <sheetData sheetId="1" refreshError="1">
        <row r="1">
          <cell r="A1" t="str">
            <v>C_F___Value</v>
          </cell>
          <cell r="B1" t="str">
            <v>FCC___Value</v>
          </cell>
          <cell r="C1" t="str">
            <v>FCC___Description</v>
          </cell>
          <cell r="D1" t="str">
            <v>PSC___Value</v>
          </cell>
          <cell r="E1" t="str">
            <v>AP___Value</v>
          </cell>
          <cell r="F1" t="str">
            <v>NAC___Value</v>
          </cell>
          <cell r="G1" t="str">
            <v>NAC___Description</v>
          </cell>
          <cell r="H1" t="str">
            <v>LOC___Value</v>
          </cell>
          <cell r="I1" t="str">
            <v>LOC___Description</v>
          </cell>
          <cell r="J1" t="str">
            <v>Period_Name</v>
          </cell>
          <cell r="K1" t="str">
            <v>Period_Number</v>
          </cell>
          <cell r="L1" t="str">
            <v>Category_Name</v>
          </cell>
          <cell r="M1" t="str">
            <v>Journal_Name</v>
          </cell>
          <cell r="N1" t="str">
            <v>Transaction Source</v>
          </cell>
          <cell r="O1" t="str">
            <v>Journal_Description</v>
          </cell>
          <cell r="P1" t="str">
            <v>Source_Name</v>
          </cell>
          <cell r="Q1" t="str">
            <v>Line_Credits_Entered</v>
          </cell>
          <cell r="R1" t="str">
            <v>Line_Debits_Entered</v>
          </cell>
          <cell r="S1" t="str">
            <v>Balances</v>
          </cell>
          <cell r="T1" t="str">
            <v>Line_Description</v>
          </cell>
          <cell r="U1" t="str">
            <v>Line_Number</v>
          </cell>
          <cell r="V1" t="str">
            <v>NAC___First_2_Digits</v>
          </cell>
          <cell r="W1" t="str">
            <v>AP___Description</v>
          </cell>
          <cell r="X1" t="str">
            <v>NAC___Category</v>
          </cell>
          <cell r="Y1" t="str">
            <v>NAC___Category_Desc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 Template"/>
      <sheetName val="GraphData"/>
      <sheetName val="Data"/>
    </sheetNames>
    <sheetDataSet>
      <sheetData sheetId="0" refreshError="1"/>
      <sheetData sheetId="1" refreshError="1"/>
      <sheetData sheetId="2" refreshError="1">
        <row r="2">
          <cell r="A2" t="str">
            <v>Albania</v>
          </cell>
          <cell r="B2" t="str">
            <v>January</v>
          </cell>
        </row>
        <row r="3">
          <cell r="A3" t="str">
            <v>Armenia</v>
          </cell>
          <cell r="B3" t="str">
            <v>February</v>
          </cell>
        </row>
        <row r="4">
          <cell r="A4" t="str">
            <v>Bulgaria</v>
          </cell>
          <cell r="B4" t="str">
            <v>March</v>
          </cell>
        </row>
        <row r="5">
          <cell r="A5" t="str">
            <v>Cambodia</v>
          </cell>
          <cell r="B5" t="str">
            <v>April</v>
          </cell>
        </row>
        <row r="6">
          <cell r="A6" t="str">
            <v>Central America Regional</v>
          </cell>
          <cell r="B6" t="str">
            <v>May</v>
          </cell>
        </row>
        <row r="7">
          <cell r="A7" t="str">
            <v>Colombia</v>
          </cell>
          <cell r="B7" t="str">
            <v>June</v>
          </cell>
        </row>
        <row r="8">
          <cell r="A8" t="str">
            <v>Dominican Republic</v>
          </cell>
          <cell r="B8" t="str">
            <v>July</v>
          </cell>
        </row>
        <row r="9">
          <cell r="A9" t="str">
            <v>East Africa Regional</v>
          </cell>
          <cell r="B9" t="str">
            <v>August</v>
          </cell>
        </row>
        <row r="10">
          <cell r="A10" t="str">
            <v>Ecuador</v>
          </cell>
          <cell r="B10" t="str">
            <v>September</v>
          </cell>
        </row>
        <row r="11">
          <cell r="A11" t="str">
            <v>El Salvador</v>
          </cell>
          <cell r="B11" t="str">
            <v>October</v>
          </cell>
        </row>
        <row r="12">
          <cell r="A12" t="str">
            <v>Ghana</v>
          </cell>
          <cell r="B12" t="str">
            <v>November</v>
          </cell>
        </row>
        <row r="13">
          <cell r="A13" t="str">
            <v>Guatemala</v>
          </cell>
          <cell r="B13" t="str">
            <v>December</v>
          </cell>
        </row>
        <row r="14">
          <cell r="A14" t="str">
            <v>Honduras</v>
          </cell>
        </row>
        <row r="15">
          <cell r="A15" t="str">
            <v>India</v>
          </cell>
        </row>
        <row r="16">
          <cell r="A16" t="str">
            <v>Macedonia</v>
          </cell>
        </row>
        <row r="17">
          <cell r="A17" t="str">
            <v>Mexico</v>
          </cell>
        </row>
        <row r="18">
          <cell r="A18" t="str">
            <v>Nicaragua</v>
          </cell>
        </row>
        <row r="19">
          <cell r="A19" t="str">
            <v>South Africa Regional</v>
          </cell>
        </row>
        <row r="20">
          <cell r="A20" t="str">
            <v>Thailand</v>
          </cell>
        </row>
        <row r="21">
          <cell r="A21" t="str">
            <v>Turkey</v>
          </cell>
        </row>
        <row r="22">
          <cell r="A22" t="str">
            <v>Venezuela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4 budget and Mar YTD actuals"/>
      <sheetName val="Sheet1"/>
      <sheetName val="FY05 budget by sub unit"/>
      <sheetName val="Actuals and Trends"/>
      <sheetName val="Spherion est."/>
      <sheetName val="Highlevel Budget Summary FY04 "/>
      <sheetName val="Budget Details FY04 (Revised)"/>
      <sheetName val="Director Discretion FY04"/>
      <sheetName val="Target prep work FY04"/>
      <sheetName val="Budget graph Draft 1"/>
      <sheetName val="Merit pay (global)"/>
      <sheetName val="AP 6111 reconcil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Staffing as of 5-2-06"/>
      <sheetName val="GEN MGT"/>
      <sheetName val="MGT-ISF"/>
      <sheetName val="MCH"/>
      <sheetName val="PSP"/>
      <sheetName val="DIS MGT"/>
      <sheetName val="DIR SUP"/>
      <sheetName val="CDC"/>
      <sheetName val="LIVELIHOODS"/>
      <sheetName val="SHELTER"/>
      <sheetName val="WAT SEC"/>
      <sheetName val="PHAST"/>
    </sheetNames>
    <sheetDataSet>
      <sheetData sheetId="0" refreshError="1"/>
      <sheetData sheetId="1" refreshError="1"/>
      <sheetData sheetId="2" refreshError="1">
        <row r="5">
          <cell r="G5">
            <v>4227500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5">
          <cell r="L25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- AmCross"/>
      <sheetName val="Detailed Ethiopia Red Cross "/>
      <sheetName val="Detailed Guyana Red Cross"/>
      <sheetName val="Detailed Haitian Red Cross"/>
      <sheetName val="Detailed Tanzania Red Cross"/>
      <sheetName val="Training Table, Tanzania"/>
      <sheetName val="Training Table, Ethiopia"/>
      <sheetName val="Training Table, Haiti"/>
      <sheetName val="Training Table, Guy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ARC"/>
      <sheetName val="PMI-NHQ"/>
      <sheetName val="PMI-NAD - IDR"/>
      <sheetName val="Budget Narrative"/>
      <sheetName val="Annex-Equipment"/>
      <sheetName val="Annex-Supplies&amp;Materials"/>
      <sheetName val="Annex-Training"/>
      <sheetName val="Annex-T&amp;W list"/>
      <sheetName val="CBFA PoA First Draf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2">
          <cell r="G62">
            <v>6640</v>
          </cell>
        </row>
        <row r="70">
          <cell r="G70">
            <v>211.11111111111111</v>
          </cell>
        </row>
        <row r="79">
          <cell r="G79">
            <v>307.77777777777777</v>
          </cell>
        </row>
        <row r="88">
          <cell r="G88">
            <v>216.66666666666666</v>
          </cell>
        </row>
        <row r="103">
          <cell r="G103">
            <v>8156.666666666667</v>
          </cell>
        </row>
        <row r="127">
          <cell r="G127">
            <v>11374.444444444445</v>
          </cell>
        </row>
        <row r="142">
          <cell r="G142">
            <v>0</v>
          </cell>
        </row>
        <row r="157">
          <cell r="G157">
            <v>0</v>
          </cell>
        </row>
        <row r="186">
          <cell r="G186">
            <v>8907.2222222222226</v>
          </cell>
        </row>
        <row r="196">
          <cell r="G196">
            <v>4375.333333333333</v>
          </cell>
        </row>
        <row r="208">
          <cell r="G208">
            <v>9708.8888888888887</v>
          </cell>
        </row>
        <row r="221">
          <cell r="G221">
            <v>5972.2222222222226</v>
          </cell>
        </row>
        <row r="260">
          <cell r="G260">
            <v>411.11111111111109</v>
          </cell>
        </row>
        <row r="266">
          <cell r="G266">
            <v>261.11111111111109</v>
          </cell>
        </row>
        <row r="274">
          <cell r="G274">
            <v>4148.8888888888887</v>
          </cell>
        </row>
        <row r="283">
          <cell r="G283">
            <v>344.44444444444446</v>
          </cell>
        </row>
        <row r="294">
          <cell r="G294">
            <v>5864.4444444444443</v>
          </cell>
        </row>
        <row r="305">
          <cell r="G305">
            <v>4384.4444444444443</v>
          </cell>
        </row>
        <row r="319">
          <cell r="G319">
            <v>10164.444444444445</v>
          </cell>
        </row>
        <row r="330">
          <cell r="G330">
            <v>6738.2222222222226</v>
          </cell>
        </row>
        <row r="341">
          <cell r="G341">
            <v>3175.5555555555557</v>
          </cell>
        </row>
        <row r="356">
          <cell r="G356">
            <v>155.55555555555554</v>
          </cell>
        </row>
        <row r="367">
          <cell r="G367">
            <v>1686.8888888888889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ARC"/>
      <sheetName val="PMI-NHQ"/>
      <sheetName val="PMI-NAD"/>
      <sheetName val="Budget Narrative"/>
      <sheetName val="Annex-Equipment"/>
      <sheetName val="Annex-Supplies&amp;Materials"/>
      <sheetName val="Annex-Training"/>
      <sheetName val="Annex-T&amp;W list"/>
      <sheetName val="Sub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424"/>
      <sheetName val="SF 424 a"/>
      <sheetName val="Summary"/>
      <sheetName val="Detailed - AmCross"/>
      <sheetName val="Detailed Ethiopia Red Cross "/>
      <sheetName val="Detailed Guyana Red Cross"/>
      <sheetName val="Detailed Haitian Red Cross"/>
      <sheetName val="Detailed Tanzania Red Cross"/>
      <sheetName val="Training Table, Tanzania"/>
      <sheetName val="Training Table, Ethiopia"/>
      <sheetName val="Training Table, Haiti"/>
      <sheetName val="Training Table, Guyana"/>
      <sheetName val="Level of Effort Table 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</sheetNames>
    <sheetDataSet>
      <sheetData sheetId="0" refreshError="1">
        <row r="100">
          <cell r="C100">
            <v>2000</v>
          </cell>
          <cell r="E100" t="str">
            <v>AFES</v>
          </cell>
        </row>
        <row r="101">
          <cell r="C101">
            <v>2001</v>
          </cell>
          <cell r="E101" t="str">
            <v>PRES</v>
          </cell>
        </row>
        <row r="102">
          <cell r="C102">
            <v>2002</v>
          </cell>
          <cell r="E102" t="str">
            <v>ISD</v>
          </cell>
        </row>
        <row r="103">
          <cell r="C103">
            <v>2003</v>
          </cell>
          <cell r="E103" t="str">
            <v>ISD</v>
          </cell>
        </row>
        <row r="104">
          <cell r="C104">
            <v>2004</v>
          </cell>
          <cell r="E104" t="str">
            <v>INA</v>
          </cell>
        </row>
        <row r="105">
          <cell r="C105">
            <v>2006</v>
          </cell>
          <cell r="E105" t="str">
            <v>CO</v>
          </cell>
        </row>
        <row r="106">
          <cell r="C106">
            <v>2007</v>
          </cell>
          <cell r="E106" t="str">
            <v>VS</v>
          </cell>
        </row>
        <row r="107">
          <cell r="C107">
            <v>2008</v>
          </cell>
          <cell r="E107" t="str">
            <v>BIO</v>
          </cell>
        </row>
        <row r="108">
          <cell r="C108">
            <v>2009</v>
          </cell>
          <cell r="E108" t="str">
            <v>DS</v>
          </cell>
        </row>
        <row r="109">
          <cell r="C109">
            <v>2010</v>
          </cell>
          <cell r="E109" t="str">
            <v>ISD</v>
          </cell>
        </row>
        <row r="110">
          <cell r="C110">
            <v>2011</v>
          </cell>
          <cell r="E110" t="str">
            <v>ISD</v>
          </cell>
        </row>
        <row r="111">
          <cell r="C111">
            <v>2012</v>
          </cell>
          <cell r="E111" t="str">
            <v>DEV</v>
          </cell>
        </row>
        <row r="112">
          <cell r="C112">
            <v>2013</v>
          </cell>
          <cell r="E112" t="str">
            <v>CO</v>
          </cell>
        </row>
        <row r="113">
          <cell r="C113">
            <v>2014</v>
          </cell>
          <cell r="E113" t="str">
            <v>HEC</v>
          </cell>
        </row>
        <row r="114">
          <cell r="C114">
            <v>2015</v>
          </cell>
          <cell r="E114" t="str">
            <v>DEV</v>
          </cell>
        </row>
        <row r="115">
          <cell r="C115">
            <v>2016</v>
          </cell>
          <cell r="E115" t="str">
            <v>DP</v>
          </cell>
        </row>
        <row r="116">
          <cell r="C116">
            <v>2017</v>
          </cell>
          <cell r="E116" t="str">
            <v>ISD</v>
          </cell>
        </row>
        <row r="117">
          <cell r="C117">
            <v>2018</v>
          </cell>
          <cell r="E117" t="str">
            <v>CS</v>
          </cell>
        </row>
        <row r="118">
          <cell r="C118">
            <v>2019</v>
          </cell>
          <cell r="E118" t="str">
            <v>ISD</v>
          </cell>
        </row>
        <row r="119">
          <cell r="C119">
            <v>2020</v>
          </cell>
          <cell r="E119" t="str">
            <v>ISD</v>
          </cell>
        </row>
        <row r="120">
          <cell r="C120">
            <v>2021</v>
          </cell>
          <cell r="E120" t="str">
            <v>ISD</v>
          </cell>
        </row>
        <row r="121">
          <cell r="C121">
            <v>2022</v>
          </cell>
          <cell r="E121" t="str">
            <v>CD</v>
          </cell>
        </row>
        <row r="122">
          <cell r="C122">
            <v>2023</v>
          </cell>
          <cell r="E122" t="str">
            <v>ISD</v>
          </cell>
        </row>
        <row r="123">
          <cell r="C123">
            <v>2024</v>
          </cell>
          <cell r="E123" t="str">
            <v>ISD</v>
          </cell>
        </row>
        <row r="124">
          <cell r="C124">
            <v>2025</v>
          </cell>
          <cell r="E124" t="str">
            <v>ISD</v>
          </cell>
        </row>
        <row r="125">
          <cell r="C125">
            <v>2026</v>
          </cell>
          <cell r="E125" t="str">
            <v>PRES</v>
          </cell>
        </row>
        <row r="126">
          <cell r="C126">
            <v>2027</v>
          </cell>
          <cell r="E126" t="str">
            <v>DS</v>
          </cell>
        </row>
        <row r="127">
          <cell r="C127">
            <v>2029</v>
          </cell>
          <cell r="E127" t="str">
            <v>ISD</v>
          </cell>
        </row>
        <row r="128">
          <cell r="C128">
            <v>2030</v>
          </cell>
          <cell r="E128" t="str">
            <v>VR</v>
          </cell>
        </row>
        <row r="129">
          <cell r="C129">
            <v>2031</v>
          </cell>
          <cell r="E129" t="str">
            <v>AFES</v>
          </cell>
        </row>
        <row r="130">
          <cell r="C130">
            <v>2032</v>
          </cell>
          <cell r="E130" t="str">
            <v>ISD</v>
          </cell>
        </row>
        <row r="131">
          <cell r="C131">
            <v>2033</v>
          </cell>
          <cell r="E131" t="str">
            <v>CO</v>
          </cell>
        </row>
        <row r="132">
          <cell r="C132">
            <v>2034</v>
          </cell>
          <cell r="E132" t="str">
            <v>ISD</v>
          </cell>
        </row>
        <row r="133">
          <cell r="C133">
            <v>2035</v>
          </cell>
          <cell r="E133" t="str">
            <v>AFES</v>
          </cell>
        </row>
        <row r="134">
          <cell r="C134">
            <v>2037</v>
          </cell>
          <cell r="E134" t="str">
            <v>DS</v>
          </cell>
        </row>
        <row r="135">
          <cell r="C135">
            <v>2038</v>
          </cell>
          <cell r="E135" t="str">
            <v>DR</v>
          </cell>
        </row>
        <row r="136">
          <cell r="C136">
            <v>2039</v>
          </cell>
          <cell r="E136" t="str">
            <v>CD</v>
          </cell>
        </row>
        <row r="137">
          <cell r="C137">
            <v>2040</v>
          </cell>
          <cell r="E137" t="str">
            <v>HEC</v>
          </cell>
        </row>
        <row r="138">
          <cell r="C138">
            <v>2041</v>
          </cell>
          <cell r="E138" t="str">
            <v>HEC</v>
          </cell>
        </row>
        <row r="139">
          <cell r="C139">
            <v>2042</v>
          </cell>
          <cell r="E139" t="str">
            <v>DR</v>
          </cell>
        </row>
        <row r="140">
          <cell r="C140">
            <v>2043</v>
          </cell>
          <cell r="E140" t="str">
            <v>IS</v>
          </cell>
        </row>
        <row r="141">
          <cell r="C141">
            <v>2044</v>
          </cell>
          <cell r="E141" t="str">
            <v>CO</v>
          </cell>
        </row>
        <row r="142">
          <cell r="C142">
            <v>2045</v>
          </cell>
          <cell r="E142" t="str">
            <v>ISD</v>
          </cell>
        </row>
        <row r="143">
          <cell r="C143">
            <v>2046</v>
          </cell>
          <cell r="E143" t="str">
            <v>CO</v>
          </cell>
        </row>
        <row r="144">
          <cell r="C144">
            <v>2047</v>
          </cell>
          <cell r="E144" t="str">
            <v>INA</v>
          </cell>
        </row>
        <row r="145">
          <cell r="C145">
            <v>2048</v>
          </cell>
          <cell r="E145" t="str">
            <v>ISD</v>
          </cell>
        </row>
        <row r="146">
          <cell r="C146">
            <v>2049</v>
          </cell>
          <cell r="E146" t="str">
            <v>ISD</v>
          </cell>
        </row>
        <row r="147">
          <cell r="C147">
            <v>2050</v>
          </cell>
          <cell r="E147" t="str">
            <v>BIO</v>
          </cell>
        </row>
        <row r="148">
          <cell r="C148">
            <v>2051</v>
          </cell>
          <cell r="E148" t="str">
            <v>VR</v>
          </cell>
        </row>
        <row r="149">
          <cell r="C149">
            <v>2052</v>
          </cell>
          <cell r="E149" t="str">
            <v>ISD</v>
          </cell>
        </row>
        <row r="150">
          <cell r="C150">
            <v>2053</v>
          </cell>
          <cell r="E150" t="str">
            <v>DS</v>
          </cell>
        </row>
        <row r="151">
          <cell r="C151">
            <v>2054</v>
          </cell>
          <cell r="E151" t="str">
            <v>INA</v>
          </cell>
        </row>
        <row r="152">
          <cell r="C152">
            <v>2055</v>
          </cell>
          <cell r="E152" t="str">
            <v>BIO</v>
          </cell>
        </row>
        <row r="153">
          <cell r="C153">
            <v>2056</v>
          </cell>
          <cell r="E153" t="str">
            <v>BIO</v>
          </cell>
        </row>
        <row r="154">
          <cell r="C154">
            <v>2057</v>
          </cell>
          <cell r="E154" t="str">
            <v>BBD</v>
          </cell>
        </row>
        <row r="155">
          <cell r="C155">
            <v>2058</v>
          </cell>
          <cell r="E155" t="str">
            <v>BIO</v>
          </cell>
        </row>
        <row r="156">
          <cell r="C156">
            <v>2059</v>
          </cell>
          <cell r="E156" t="str">
            <v>HL</v>
          </cell>
        </row>
        <row r="157">
          <cell r="C157">
            <v>2060</v>
          </cell>
          <cell r="E157" t="str">
            <v>ISD</v>
          </cell>
        </row>
        <row r="158">
          <cell r="C158">
            <v>2061</v>
          </cell>
          <cell r="E158" t="str">
            <v>INA</v>
          </cell>
        </row>
        <row r="159">
          <cell r="C159">
            <v>2062</v>
          </cell>
          <cell r="E159" t="str">
            <v>ISD</v>
          </cell>
        </row>
        <row r="160">
          <cell r="C160">
            <v>2063</v>
          </cell>
          <cell r="E160" t="str">
            <v>ISD</v>
          </cell>
        </row>
        <row r="161">
          <cell r="C161">
            <v>2064</v>
          </cell>
          <cell r="E161" t="str">
            <v>VR</v>
          </cell>
        </row>
        <row r="162">
          <cell r="C162">
            <v>2067</v>
          </cell>
          <cell r="E162" t="str">
            <v>INA</v>
          </cell>
        </row>
        <row r="163">
          <cell r="C163">
            <v>2068</v>
          </cell>
          <cell r="E163" t="str">
            <v>NHL</v>
          </cell>
        </row>
        <row r="164">
          <cell r="C164">
            <v>2070</v>
          </cell>
          <cell r="E164" t="str">
            <v>BIO</v>
          </cell>
        </row>
        <row r="165">
          <cell r="C165">
            <v>2072</v>
          </cell>
          <cell r="E165" t="str">
            <v>BIO</v>
          </cell>
        </row>
        <row r="166">
          <cell r="C166">
            <v>2073</v>
          </cell>
          <cell r="E166" t="str">
            <v>BIO</v>
          </cell>
        </row>
        <row r="167">
          <cell r="C167">
            <v>2074</v>
          </cell>
          <cell r="E167" t="str">
            <v>BIO</v>
          </cell>
        </row>
        <row r="168">
          <cell r="C168">
            <v>2075</v>
          </cell>
          <cell r="E168" t="str">
            <v>BIO</v>
          </cell>
        </row>
        <row r="169">
          <cell r="C169">
            <v>2076</v>
          </cell>
          <cell r="E169" t="str">
            <v>BIO</v>
          </cell>
        </row>
        <row r="170">
          <cell r="C170">
            <v>2077</v>
          </cell>
          <cell r="E170" t="str">
            <v>BIO</v>
          </cell>
        </row>
        <row r="171">
          <cell r="C171">
            <v>2078</v>
          </cell>
          <cell r="E171" t="str">
            <v>BIO</v>
          </cell>
        </row>
        <row r="172">
          <cell r="C172">
            <v>2079</v>
          </cell>
          <cell r="E172" t="str">
            <v>BIO</v>
          </cell>
        </row>
        <row r="173">
          <cell r="C173">
            <v>2080</v>
          </cell>
          <cell r="E173" t="str">
            <v>BIO</v>
          </cell>
        </row>
        <row r="174">
          <cell r="C174">
            <v>2081</v>
          </cell>
          <cell r="E174" t="str">
            <v>BIO</v>
          </cell>
        </row>
        <row r="175">
          <cell r="C175">
            <v>2082</v>
          </cell>
          <cell r="E175" t="str">
            <v>DR</v>
          </cell>
        </row>
        <row r="176">
          <cell r="C176">
            <v>2083</v>
          </cell>
          <cell r="E176" t="str">
            <v>DEV</v>
          </cell>
        </row>
        <row r="177">
          <cell r="C177">
            <v>2084</v>
          </cell>
          <cell r="E177" t="str">
            <v>DEV</v>
          </cell>
        </row>
        <row r="178">
          <cell r="C178">
            <v>2085</v>
          </cell>
          <cell r="E178" t="str">
            <v>DEV</v>
          </cell>
        </row>
        <row r="179">
          <cell r="C179">
            <v>2086</v>
          </cell>
          <cell r="E179" t="str">
            <v>BIO</v>
          </cell>
        </row>
        <row r="180">
          <cell r="C180">
            <v>2087</v>
          </cell>
          <cell r="E180" t="str">
            <v>BIO</v>
          </cell>
        </row>
        <row r="181">
          <cell r="C181">
            <v>2088</v>
          </cell>
          <cell r="E181" t="str">
            <v>ISD</v>
          </cell>
        </row>
        <row r="182">
          <cell r="C182">
            <v>2089</v>
          </cell>
          <cell r="E182" t="str">
            <v>HL</v>
          </cell>
        </row>
        <row r="183">
          <cell r="C183">
            <v>2090</v>
          </cell>
          <cell r="E183" t="str">
            <v>DEV</v>
          </cell>
        </row>
        <row r="184">
          <cell r="C184">
            <v>2091</v>
          </cell>
          <cell r="E184" t="str">
            <v>CM</v>
          </cell>
        </row>
        <row r="185">
          <cell r="C185">
            <v>2092</v>
          </cell>
          <cell r="E185" t="str">
            <v>ISD</v>
          </cell>
        </row>
        <row r="186">
          <cell r="C186">
            <v>2093</v>
          </cell>
          <cell r="E186" t="str">
            <v>ISD</v>
          </cell>
        </row>
        <row r="187">
          <cell r="C187">
            <v>2095</v>
          </cell>
          <cell r="E187" t="str">
            <v>BIO</v>
          </cell>
        </row>
        <row r="188">
          <cell r="C188">
            <v>2096</v>
          </cell>
          <cell r="E188" t="str">
            <v>CDBI</v>
          </cell>
        </row>
        <row r="189">
          <cell r="C189">
            <v>2097</v>
          </cell>
          <cell r="E189" t="str">
            <v>DP</v>
          </cell>
        </row>
        <row r="190">
          <cell r="C190">
            <v>2098</v>
          </cell>
          <cell r="E190" t="str">
            <v>ISD</v>
          </cell>
        </row>
        <row r="191">
          <cell r="C191">
            <v>2099</v>
          </cell>
          <cell r="E191" t="str">
            <v>ISD</v>
          </cell>
        </row>
        <row r="192">
          <cell r="C192">
            <v>2100</v>
          </cell>
          <cell r="E192" t="str">
            <v>CO</v>
          </cell>
        </row>
        <row r="193">
          <cell r="C193">
            <v>2101</v>
          </cell>
          <cell r="E193" t="str">
            <v>HL</v>
          </cell>
        </row>
        <row r="194">
          <cell r="C194">
            <v>2102</v>
          </cell>
          <cell r="E194" t="str">
            <v>HL</v>
          </cell>
        </row>
        <row r="195">
          <cell r="C195">
            <v>2103</v>
          </cell>
          <cell r="E195" t="str">
            <v>HL</v>
          </cell>
        </row>
        <row r="196">
          <cell r="C196">
            <v>2104</v>
          </cell>
          <cell r="E196" t="str">
            <v>HL</v>
          </cell>
        </row>
        <row r="197">
          <cell r="C197">
            <v>2105</v>
          </cell>
          <cell r="E197" t="str">
            <v>HL</v>
          </cell>
        </row>
        <row r="198">
          <cell r="C198">
            <v>2108</v>
          </cell>
          <cell r="E198" t="str">
            <v>HL</v>
          </cell>
        </row>
        <row r="199">
          <cell r="C199">
            <v>2109</v>
          </cell>
          <cell r="E199" t="str">
            <v>HL</v>
          </cell>
        </row>
        <row r="200">
          <cell r="C200">
            <v>2110</v>
          </cell>
          <cell r="E200" t="str">
            <v>CD</v>
          </cell>
        </row>
        <row r="201">
          <cell r="C201">
            <v>2111</v>
          </cell>
          <cell r="E201" t="str">
            <v>CD</v>
          </cell>
        </row>
        <row r="202">
          <cell r="C202">
            <v>2113</v>
          </cell>
          <cell r="E202" t="str">
            <v>CO</v>
          </cell>
        </row>
        <row r="203">
          <cell r="C203">
            <v>2114</v>
          </cell>
          <cell r="E203" t="str">
            <v>BIO</v>
          </cell>
        </row>
        <row r="204">
          <cell r="C204">
            <v>2116</v>
          </cell>
          <cell r="E204" t="str">
            <v>CO</v>
          </cell>
        </row>
        <row r="205">
          <cell r="C205">
            <v>2117</v>
          </cell>
          <cell r="E205" t="str">
            <v>CD</v>
          </cell>
        </row>
        <row r="206">
          <cell r="C206">
            <v>2118</v>
          </cell>
          <cell r="E206" t="str">
            <v>DP</v>
          </cell>
        </row>
        <row r="207">
          <cell r="C207">
            <v>2119</v>
          </cell>
          <cell r="E207" t="str">
            <v>HL</v>
          </cell>
        </row>
        <row r="208">
          <cell r="C208">
            <v>2123</v>
          </cell>
          <cell r="E208" t="str">
            <v>HL</v>
          </cell>
        </row>
        <row r="209">
          <cell r="C209">
            <v>2133</v>
          </cell>
          <cell r="E209" t="str">
            <v>BIO</v>
          </cell>
        </row>
        <row r="210">
          <cell r="C210">
            <v>2145</v>
          </cell>
          <cell r="E210" t="str">
            <v>INA</v>
          </cell>
        </row>
        <row r="211">
          <cell r="C211">
            <v>2159</v>
          </cell>
          <cell r="E211" t="str">
            <v>BIO</v>
          </cell>
        </row>
        <row r="212">
          <cell r="C212">
            <v>2160</v>
          </cell>
          <cell r="E212" t="str">
            <v>BIO</v>
          </cell>
        </row>
        <row r="213">
          <cell r="C213">
            <v>2162</v>
          </cell>
          <cell r="E213" t="str">
            <v>BIO</v>
          </cell>
        </row>
        <row r="214">
          <cell r="C214">
            <v>2163</v>
          </cell>
          <cell r="E214" t="str">
            <v>BIO</v>
          </cell>
        </row>
        <row r="215">
          <cell r="C215">
            <v>2168</v>
          </cell>
          <cell r="E215" t="str">
            <v>INA</v>
          </cell>
        </row>
        <row r="216">
          <cell r="C216">
            <v>2176</v>
          </cell>
          <cell r="E216" t="str">
            <v>BIO</v>
          </cell>
        </row>
        <row r="217">
          <cell r="C217">
            <v>2177</v>
          </cell>
          <cell r="E217" t="str">
            <v>BIO</v>
          </cell>
        </row>
        <row r="218">
          <cell r="C218">
            <v>2180</v>
          </cell>
          <cell r="E218" t="str">
            <v>HL</v>
          </cell>
        </row>
        <row r="219">
          <cell r="C219">
            <v>2181</v>
          </cell>
          <cell r="E219" t="str">
            <v>HL</v>
          </cell>
        </row>
        <row r="220">
          <cell r="C220">
            <v>2182</v>
          </cell>
          <cell r="E220" t="str">
            <v>BIO</v>
          </cell>
        </row>
        <row r="221">
          <cell r="C221">
            <v>2183</v>
          </cell>
          <cell r="E221" t="str">
            <v>BIO</v>
          </cell>
        </row>
        <row r="222">
          <cell r="C222">
            <v>2184</v>
          </cell>
          <cell r="E222" t="str">
            <v>INA</v>
          </cell>
        </row>
        <row r="223">
          <cell r="C223">
            <v>2185</v>
          </cell>
          <cell r="E223" t="str">
            <v>BIO</v>
          </cell>
        </row>
        <row r="224">
          <cell r="C224">
            <v>2186</v>
          </cell>
          <cell r="E224" t="str">
            <v>BIO</v>
          </cell>
        </row>
        <row r="225">
          <cell r="C225">
            <v>2187</v>
          </cell>
          <cell r="E225" t="str">
            <v>BIO</v>
          </cell>
        </row>
        <row r="226">
          <cell r="C226">
            <v>2188</v>
          </cell>
          <cell r="E226" t="str">
            <v>BIO</v>
          </cell>
        </row>
        <row r="227">
          <cell r="C227">
            <v>2189</v>
          </cell>
          <cell r="E227" t="str">
            <v>HL</v>
          </cell>
        </row>
        <row r="228">
          <cell r="C228">
            <v>2190</v>
          </cell>
          <cell r="E228" t="str">
            <v>BIO</v>
          </cell>
        </row>
        <row r="229">
          <cell r="C229">
            <v>2191</v>
          </cell>
          <cell r="E229" t="str">
            <v>HL</v>
          </cell>
        </row>
        <row r="230">
          <cell r="C230">
            <v>2194</v>
          </cell>
          <cell r="E230" t="str">
            <v>HL</v>
          </cell>
        </row>
        <row r="231">
          <cell r="C231">
            <v>2196</v>
          </cell>
          <cell r="E231" t="str">
            <v>INA</v>
          </cell>
        </row>
        <row r="232">
          <cell r="C232">
            <v>2197</v>
          </cell>
          <cell r="E232" t="str">
            <v>HL</v>
          </cell>
        </row>
        <row r="233">
          <cell r="C233">
            <v>2198</v>
          </cell>
          <cell r="E233" t="str">
            <v>HL</v>
          </cell>
        </row>
        <row r="234">
          <cell r="C234">
            <v>2200</v>
          </cell>
          <cell r="E234" t="str">
            <v>HL</v>
          </cell>
        </row>
        <row r="235">
          <cell r="C235">
            <v>2201</v>
          </cell>
          <cell r="E235" t="str">
            <v>BIO</v>
          </cell>
        </row>
        <row r="236">
          <cell r="C236">
            <v>2202</v>
          </cell>
          <cell r="E236" t="str">
            <v>HL</v>
          </cell>
        </row>
        <row r="237">
          <cell r="C237">
            <v>2203</v>
          </cell>
          <cell r="E237" t="str">
            <v>BIO</v>
          </cell>
        </row>
        <row r="238">
          <cell r="C238">
            <v>2204</v>
          </cell>
          <cell r="E238" t="str">
            <v>HL</v>
          </cell>
        </row>
        <row r="239">
          <cell r="C239">
            <v>2205</v>
          </cell>
          <cell r="E239" t="str">
            <v>HL</v>
          </cell>
        </row>
        <row r="240">
          <cell r="C240">
            <v>2206</v>
          </cell>
          <cell r="E240" t="str">
            <v>HL</v>
          </cell>
        </row>
        <row r="241">
          <cell r="C241">
            <v>2207</v>
          </cell>
          <cell r="E241" t="str">
            <v>BIO</v>
          </cell>
        </row>
        <row r="242">
          <cell r="C242">
            <v>2208</v>
          </cell>
          <cell r="E242" t="str">
            <v>BIO</v>
          </cell>
        </row>
        <row r="243">
          <cell r="C243">
            <v>2209</v>
          </cell>
          <cell r="E243" t="str">
            <v>HL</v>
          </cell>
        </row>
        <row r="244">
          <cell r="C244">
            <v>2210</v>
          </cell>
          <cell r="E244" t="str">
            <v>HL</v>
          </cell>
        </row>
        <row r="245">
          <cell r="C245">
            <v>2211</v>
          </cell>
          <cell r="E245" t="str">
            <v>BIO</v>
          </cell>
        </row>
        <row r="246">
          <cell r="C246">
            <v>2212</v>
          </cell>
          <cell r="E246" t="str">
            <v>HL</v>
          </cell>
        </row>
        <row r="247">
          <cell r="C247">
            <v>2213</v>
          </cell>
          <cell r="E247" t="str">
            <v>HL</v>
          </cell>
        </row>
        <row r="248">
          <cell r="C248">
            <v>2214</v>
          </cell>
          <cell r="E248" t="str">
            <v>BIO</v>
          </cell>
        </row>
        <row r="249">
          <cell r="C249">
            <v>2215</v>
          </cell>
          <cell r="E249" t="str">
            <v>HL</v>
          </cell>
        </row>
        <row r="250">
          <cell r="C250">
            <v>2216</v>
          </cell>
          <cell r="E250" t="str">
            <v>BIO</v>
          </cell>
        </row>
        <row r="251">
          <cell r="C251">
            <v>2217</v>
          </cell>
          <cell r="E251" t="str">
            <v>HL</v>
          </cell>
        </row>
        <row r="252">
          <cell r="C252">
            <v>2218</v>
          </cell>
          <cell r="E252" t="str">
            <v>HL</v>
          </cell>
        </row>
        <row r="253">
          <cell r="C253">
            <v>2219</v>
          </cell>
          <cell r="E253" t="str">
            <v>HL</v>
          </cell>
        </row>
        <row r="254">
          <cell r="C254">
            <v>2220</v>
          </cell>
          <cell r="E254" t="str">
            <v>HL</v>
          </cell>
        </row>
        <row r="255">
          <cell r="C255">
            <v>2222</v>
          </cell>
          <cell r="E255" t="str">
            <v>HL</v>
          </cell>
        </row>
        <row r="256">
          <cell r="C256">
            <v>2223</v>
          </cell>
          <cell r="E256" t="str">
            <v>HL</v>
          </cell>
        </row>
        <row r="257">
          <cell r="C257">
            <v>2224</v>
          </cell>
          <cell r="E257" t="str">
            <v>HL</v>
          </cell>
        </row>
        <row r="258">
          <cell r="C258">
            <v>2225</v>
          </cell>
          <cell r="E258" t="str">
            <v>HL</v>
          </cell>
        </row>
        <row r="259">
          <cell r="C259">
            <v>2226</v>
          </cell>
          <cell r="E259" t="str">
            <v>HL</v>
          </cell>
        </row>
        <row r="260">
          <cell r="C260">
            <v>2227</v>
          </cell>
          <cell r="E260" t="str">
            <v>HL</v>
          </cell>
        </row>
        <row r="261">
          <cell r="C261">
            <v>2228</v>
          </cell>
          <cell r="E261" t="str">
            <v>HL</v>
          </cell>
        </row>
        <row r="262">
          <cell r="C262">
            <v>2229</v>
          </cell>
          <cell r="E262" t="str">
            <v>HL</v>
          </cell>
        </row>
        <row r="263">
          <cell r="C263">
            <v>2231</v>
          </cell>
          <cell r="E263" t="str">
            <v>HL</v>
          </cell>
        </row>
        <row r="264">
          <cell r="C264">
            <v>2285</v>
          </cell>
          <cell r="E264" t="str">
            <v>HL</v>
          </cell>
        </row>
        <row r="265">
          <cell r="C265">
            <v>2286</v>
          </cell>
          <cell r="E265" t="str">
            <v>HL</v>
          </cell>
        </row>
        <row r="266">
          <cell r="C266">
            <v>2288</v>
          </cell>
          <cell r="E266" t="str">
            <v>BIO</v>
          </cell>
        </row>
        <row r="267">
          <cell r="C267">
            <v>2290</v>
          </cell>
          <cell r="E267" t="str">
            <v>HL</v>
          </cell>
        </row>
        <row r="268">
          <cell r="C268">
            <v>2300</v>
          </cell>
          <cell r="E268" t="str">
            <v>CS</v>
          </cell>
        </row>
        <row r="269">
          <cell r="C269">
            <v>2301</v>
          </cell>
          <cell r="E269" t="str">
            <v>BIO</v>
          </cell>
        </row>
        <row r="270">
          <cell r="C270">
            <v>2302</v>
          </cell>
          <cell r="E270" t="str">
            <v>BIO</v>
          </cell>
        </row>
        <row r="271">
          <cell r="C271">
            <v>2304</v>
          </cell>
          <cell r="E271" t="str">
            <v>BIO</v>
          </cell>
        </row>
        <row r="272">
          <cell r="C272">
            <v>2305</v>
          </cell>
          <cell r="E272" t="str">
            <v>BIO</v>
          </cell>
        </row>
        <row r="273">
          <cell r="C273">
            <v>2308</v>
          </cell>
          <cell r="E273" t="str">
            <v>CS</v>
          </cell>
        </row>
        <row r="274">
          <cell r="C274">
            <v>2311</v>
          </cell>
          <cell r="E274" t="str">
            <v>HL</v>
          </cell>
        </row>
        <row r="275">
          <cell r="C275">
            <v>2313</v>
          </cell>
          <cell r="E275" t="str">
            <v>HL</v>
          </cell>
        </row>
        <row r="276">
          <cell r="C276">
            <v>2314</v>
          </cell>
          <cell r="E276" t="str">
            <v>HL</v>
          </cell>
        </row>
        <row r="277">
          <cell r="C277">
            <v>2315</v>
          </cell>
          <cell r="E277" t="str">
            <v>HL</v>
          </cell>
        </row>
        <row r="278">
          <cell r="C278">
            <v>2317</v>
          </cell>
          <cell r="E278" t="str">
            <v>HL</v>
          </cell>
        </row>
        <row r="279">
          <cell r="C279">
            <v>2318</v>
          </cell>
          <cell r="E279" t="str">
            <v>HL</v>
          </cell>
        </row>
        <row r="280">
          <cell r="C280">
            <v>2319</v>
          </cell>
          <cell r="E280" t="str">
            <v>HL</v>
          </cell>
        </row>
        <row r="281">
          <cell r="C281">
            <v>2320</v>
          </cell>
          <cell r="E281" t="str">
            <v>HL</v>
          </cell>
        </row>
        <row r="282">
          <cell r="C282">
            <v>2322</v>
          </cell>
          <cell r="E282" t="str">
            <v>HL</v>
          </cell>
        </row>
        <row r="283">
          <cell r="C283">
            <v>2323</v>
          </cell>
          <cell r="E283" t="str">
            <v>HL</v>
          </cell>
        </row>
        <row r="284">
          <cell r="C284">
            <v>2324</v>
          </cell>
          <cell r="E284" t="str">
            <v>HL</v>
          </cell>
        </row>
        <row r="285">
          <cell r="C285">
            <v>2325</v>
          </cell>
          <cell r="E285" t="str">
            <v>HL</v>
          </cell>
        </row>
        <row r="286">
          <cell r="C286">
            <v>2326</v>
          </cell>
          <cell r="E286" t="str">
            <v>HL</v>
          </cell>
        </row>
        <row r="287">
          <cell r="C287">
            <v>2327</v>
          </cell>
          <cell r="E287" t="str">
            <v>HL</v>
          </cell>
        </row>
        <row r="288">
          <cell r="C288">
            <v>2328</v>
          </cell>
          <cell r="E288" t="str">
            <v>HL</v>
          </cell>
        </row>
        <row r="289">
          <cell r="C289">
            <v>2329</v>
          </cell>
          <cell r="E289" t="str">
            <v>HL</v>
          </cell>
        </row>
        <row r="290">
          <cell r="C290">
            <v>2330</v>
          </cell>
          <cell r="E290" t="str">
            <v>HL</v>
          </cell>
        </row>
        <row r="291">
          <cell r="C291">
            <v>2331</v>
          </cell>
          <cell r="E291" t="str">
            <v>HL</v>
          </cell>
        </row>
        <row r="292">
          <cell r="C292">
            <v>2332</v>
          </cell>
          <cell r="E292" t="str">
            <v>HL</v>
          </cell>
        </row>
        <row r="293">
          <cell r="C293">
            <v>2333</v>
          </cell>
          <cell r="E293" t="str">
            <v>HL</v>
          </cell>
        </row>
        <row r="294">
          <cell r="C294">
            <v>2334</v>
          </cell>
          <cell r="E294" t="str">
            <v>HL</v>
          </cell>
        </row>
        <row r="295">
          <cell r="C295">
            <v>2335</v>
          </cell>
          <cell r="E295" t="str">
            <v>HL</v>
          </cell>
        </row>
        <row r="296">
          <cell r="C296">
            <v>2336</v>
          </cell>
          <cell r="E296" t="str">
            <v>HL</v>
          </cell>
        </row>
        <row r="297">
          <cell r="C297">
            <v>2337</v>
          </cell>
          <cell r="E297" t="str">
            <v>HL</v>
          </cell>
        </row>
        <row r="298">
          <cell r="C298">
            <v>2338</v>
          </cell>
          <cell r="E298" t="str">
            <v>HL</v>
          </cell>
        </row>
        <row r="299">
          <cell r="C299">
            <v>2339</v>
          </cell>
          <cell r="E299" t="str">
            <v>HL</v>
          </cell>
        </row>
        <row r="300">
          <cell r="C300">
            <v>2340</v>
          </cell>
          <cell r="E300" t="str">
            <v>HL</v>
          </cell>
        </row>
        <row r="301">
          <cell r="C301">
            <v>2341</v>
          </cell>
          <cell r="E301" t="str">
            <v>HL</v>
          </cell>
        </row>
        <row r="302">
          <cell r="C302">
            <v>2342</v>
          </cell>
          <cell r="E302" t="str">
            <v>HL</v>
          </cell>
        </row>
        <row r="303">
          <cell r="C303">
            <v>2343</v>
          </cell>
          <cell r="E303" t="str">
            <v>HL</v>
          </cell>
        </row>
        <row r="304">
          <cell r="C304">
            <v>2344</v>
          </cell>
          <cell r="E304" t="str">
            <v>HL</v>
          </cell>
        </row>
        <row r="305">
          <cell r="C305">
            <v>2373</v>
          </cell>
          <cell r="E305" t="str">
            <v>HL</v>
          </cell>
        </row>
        <row r="306">
          <cell r="C306">
            <v>2377</v>
          </cell>
          <cell r="E306" t="str">
            <v>HL</v>
          </cell>
        </row>
        <row r="307">
          <cell r="C307">
            <v>2378</v>
          </cell>
          <cell r="E307" t="str">
            <v>HL</v>
          </cell>
        </row>
        <row r="308">
          <cell r="C308">
            <v>2379</v>
          </cell>
          <cell r="E308" t="str">
            <v>HL</v>
          </cell>
        </row>
        <row r="309">
          <cell r="C309">
            <v>2395</v>
          </cell>
          <cell r="E309" t="str">
            <v>HL</v>
          </cell>
        </row>
        <row r="310">
          <cell r="C310">
            <v>2399</v>
          </cell>
          <cell r="E310" t="str">
            <v>HL</v>
          </cell>
        </row>
        <row r="311">
          <cell r="C311">
            <v>2537</v>
          </cell>
          <cell r="E311" t="str">
            <v>HL</v>
          </cell>
        </row>
        <row r="312">
          <cell r="C312">
            <v>2566</v>
          </cell>
          <cell r="E312" t="str">
            <v>HL</v>
          </cell>
        </row>
        <row r="313">
          <cell r="C313">
            <v>2600</v>
          </cell>
          <cell r="E313" t="str">
            <v>VR</v>
          </cell>
        </row>
        <row r="314">
          <cell r="C314">
            <v>2601</v>
          </cell>
          <cell r="E314" t="str">
            <v>CO</v>
          </cell>
        </row>
        <row r="315">
          <cell r="C315">
            <v>2605</v>
          </cell>
          <cell r="E315" t="str">
            <v>CS</v>
          </cell>
        </row>
        <row r="316">
          <cell r="C316">
            <v>2609</v>
          </cell>
          <cell r="E316" t="str">
            <v>CO</v>
          </cell>
        </row>
        <row r="317">
          <cell r="C317">
            <v>2675</v>
          </cell>
          <cell r="E317" t="str">
            <v>ISD</v>
          </cell>
        </row>
        <row r="318">
          <cell r="C318">
            <v>2709</v>
          </cell>
          <cell r="E318" t="str">
            <v>CO</v>
          </cell>
        </row>
        <row r="319">
          <cell r="C319">
            <v>2712</v>
          </cell>
          <cell r="E319" t="str">
            <v>CO</v>
          </cell>
        </row>
        <row r="320">
          <cell r="C320">
            <v>2714</v>
          </cell>
          <cell r="E320" t="str">
            <v>CO</v>
          </cell>
        </row>
        <row r="321">
          <cell r="C321">
            <v>2730</v>
          </cell>
          <cell r="E321" t="str">
            <v>CO</v>
          </cell>
        </row>
        <row r="322">
          <cell r="C322">
            <v>2731</v>
          </cell>
          <cell r="E322" t="str">
            <v>CO</v>
          </cell>
        </row>
        <row r="323">
          <cell r="C323">
            <v>2732</v>
          </cell>
          <cell r="E323" t="str">
            <v>CO</v>
          </cell>
        </row>
        <row r="324">
          <cell r="C324">
            <v>2733</v>
          </cell>
          <cell r="E324" t="str">
            <v>CO</v>
          </cell>
        </row>
        <row r="325">
          <cell r="C325">
            <v>2734</v>
          </cell>
          <cell r="E325" t="str">
            <v>CO</v>
          </cell>
        </row>
        <row r="326">
          <cell r="C326">
            <v>2736</v>
          </cell>
          <cell r="E326" t="str">
            <v>CO</v>
          </cell>
        </row>
        <row r="327">
          <cell r="C327">
            <v>2738</v>
          </cell>
          <cell r="E327" t="str">
            <v>CO</v>
          </cell>
        </row>
        <row r="328">
          <cell r="C328">
            <v>2739</v>
          </cell>
          <cell r="E328" t="str">
            <v>CO</v>
          </cell>
        </row>
        <row r="329">
          <cell r="C329">
            <v>2740</v>
          </cell>
          <cell r="E329" t="str">
            <v>CO</v>
          </cell>
        </row>
        <row r="330">
          <cell r="C330">
            <v>2741</v>
          </cell>
          <cell r="E330" t="str">
            <v>CO</v>
          </cell>
        </row>
        <row r="331">
          <cell r="C331">
            <v>2742</v>
          </cell>
          <cell r="E331" t="str">
            <v>CO</v>
          </cell>
        </row>
        <row r="332">
          <cell r="C332">
            <v>2781</v>
          </cell>
          <cell r="E332" t="str">
            <v>CO</v>
          </cell>
        </row>
        <row r="333">
          <cell r="C333">
            <v>2801</v>
          </cell>
          <cell r="E333" t="str">
            <v>ISD</v>
          </cell>
        </row>
        <row r="334">
          <cell r="C334">
            <v>2802</v>
          </cell>
          <cell r="E334" t="str">
            <v>ISD</v>
          </cell>
        </row>
        <row r="335">
          <cell r="C335">
            <v>2803</v>
          </cell>
          <cell r="E335" t="str">
            <v>ISD</v>
          </cell>
        </row>
        <row r="336">
          <cell r="C336">
            <v>2804</v>
          </cell>
          <cell r="E336" t="str">
            <v>ISD</v>
          </cell>
        </row>
        <row r="337">
          <cell r="C337">
            <v>2805</v>
          </cell>
          <cell r="E337" t="str">
            <v>ISD</v>
          </cell>
        </row>
        <row r="338">
          <cell r="C338">
            <v>2807</v>
          </cell>
          <cell r="E338" t="str">
            <v>ISD</v>
          </cell>
        </row>
        <row r="339">
          <cell r="C339">
            <v>2808</v>
          </cell>
          <cell r="E339" t="str">
            <v>ISD</v>
          </cell>
        </row>
        <row r="340">
          <cell r="C340">
            <v>2811</v>
          </cell>
          <cell r="E340" t="str">
            <v>ISD</v>
          </cell>
        </row>
        <row r="341">
          <cell r="C341">
            <v>2812</v>
          </cell>
          <cell r="E341" t="str">
            <v>ISD</v>
          </cell>
        </row>
        <row r="342">
          <cell r="C342">
            <v>2814</v>
          </cell>
          <cell r="E342" t="str">
            <v>ISD</v>
          </cell>
        </row>
        <row r="343">
          <cell r="C343">
            <v>2815</v>
          </cell>
          <cell r="E343" t="str">
            <v>ISD</v>
          </cell>
        </row>
        <row r="344">
          <cell r="C344">
            <v>2816</v>
          </cell>
          <cell r="E344" t="str">
            <v>ISD</v>
          </cell>
        </row>
        <row r="345">
          <cell r="C345">
            <v>2817</v>
          </cell>
          <cell r="E345" t="str">
            <v>ISD</v>
          </cell>
        </row>
        <row r="346">
          <cell r="C346">
            <v>2818</v>
          </cell>
          <cell r="E346" t="str">
            <v>ISD</v>
          </cell>
        </row>
        <row r="347">
          <cell r="C347">
            <v>2819</v>
          </cell>
          <cell r="E347" t="str">
            <v>ISD</v>
          </cell>
        </row>
        <row r="348">
          <cell r="C348">
            <v>2820</v>
          </cell>
          <cell r="E348" t="str">
            <v>ISD</v>
          </cell>
        </row>
        <row r="349">
          <cell r="C349">
            <v>2821</v>
          </cell>
          <cell r="E349" t="str">
            <v>ISD</v>
          </cell>
        </row>
        <row r="350">
          <cell r="C350">
            <v>2822</v>
          </cell>
          <cell r="E350" t="str">
            <v>ISD</v>
          </cell>
        </row>
        <row r="351">
          <cell r="C351">
            <v>2824</v>
          </cell>
          <cell r="E351" t="str">
            <v>ISD</v>
          </cell>
        </row>
        <row r="352">
          <cell r="C352">
            <v>2825</v>
          </cell>
          <cell r="E352" t="str">
            <v>ISD</v>
          </cell>
        </row>
        <row r="353">
          <cell r="C353">
            <v>2826</v>
          </cell>
          <cell r="E353" t="str">
            <v>ISD</v>
          </cell>
        </row>
        <row r="354">
          <cell r="C354">
            <v>2828</v>
          </cell>
          <cell r="E354" t="str">
            <v>HL</v>
          </cell>
        </row>
        <row r="355">
          <cell r="C355">
            <v>2829</v>
          </cell>
          <cell r="E355" t="str">
            <v>ISD</v>
          </cell>
        </row>
        <row r="356">
          <cell r="C356">
            <v>2832</v>
          </cell>
          <cell r="E356" t="str">
            <v>ISD</v>
          </cell>
        </row>
        <row r="357">
          <cell r="C357">
            <v>2833</v>
          </cell>
          <cell r="E357" t="str">
            <v>ISD</v>
          </cell>
        </row>
        <row r="358">
          <cell r="C358">
            <v>2840</v>
          </cell>
          <cell r="E358" t="str">
            <v>ISD</v>
          </cell>
        </row>
        <row r="359">
          <cell r="C359">
            <v>2841</v>
          </cell>
          <cell r="E359" t="str">
            <v>ISD</v>
          </cell>
        </row>
        <row r="360">
          <cell r="C360">
            <v>2842</v>
          </cell>
          <cell r="E360" t="str">
            <v>ISD</v>
          </cell>
        </row>
        <row r="361">
          <cell r="C361">
            <v>2843</v>
          </cell>
          <cell r="E361" t="str">
            <v>ISD</v>
          </cell>
        </row>
        <row r="362">
          <cell r="C362">
            <v>2847</v>
          </cell>
          <cell r="E362" t="str">
            <v>ISD</v>
          </cell>
        </row>
        <row r="363">
          <cell r="C363">
            <v>2849</v>
          </cell>
          <cell r="E363" t="str">
            <v>ISD</v>
          </cell>
        </row>
        <row r="364">
          <cell r="C364">
            <v>2850</v>
          </cell>
          <cell r="E364" t="str">
            <v>ISD</v>
          </cell>
        </row>
        <row r="365">
          <cell r="C365">
            <v>2851</v>
          </cell>
          <cell r="E365" t="str">
            <v>ISD</v>
          </cell>
        </row>
        <row r="366">
          <cell r="C366">
            <v>2852</v>
          </cell>
          <cell r="E366" t="str">
            <v>ISD</v>
          </cell>
        </row>
        <row r="367">
          <cell r="C367">
            <v>2854</v>
          </cell>
          <cell r="E367" t="str">
            <v>ISD</v>
          </cell>
        </row>
        <row r="368">
          <cell r="C368">
            <v>2855</v>
          </cell>
          <cell r="E368" t="str">
            <v>ISD</v>
          </cell>
        </row>
        <row r="369">
          <cell r="C369">
            <v>2857</v>
          </cell>
          <cell r="E369" t="str">
            <v>ISD</v>
          </cell>
        </row>
        <row r="370">
          <cell r="C370">
            <v>2860</v>
          </cell>
          <cell r="E370" t="str">
            <v>ISD</v>
          </cell>
        </row>
        <row r="371">
          <cell r="C371">
            <v>2861</v>
          </cell>
          <cell r="E371" t="str">
            <v>ISD</v>
          </cell>
        </row>
        <row r="372">
          <cell r="C372">
            <v>2862</v>
          </cell>
          <cell r="E372" t="str">
            <v>ISD</v>
          </cell>
        </row>
        <row r="373">
          <cell r="C373">
            <v>2863</v>
          </cell>
          <cell r="E373" t="str">
            <v>ISD</v>
          </cell>
        </row>
        <row r="374">
          <cell r="C374">
            <v>2864</v>
          </cell>
          <cell r="E374" t="str">
            <v>ISD</v>
          </cell>
        </row>
        <row r="375">
          <cell r="C375">
            <v>2865</v>
          </cell>
          <cell r="E375" t="str">
            <v>ISD</v>
          </cell>
        </row>
        <row r="376">
          <cell r="C376">
            <v>2866</v>
          </cell>
          <cell r="E376" t="str">
            <v>ISD</v>
          </cell>
        </row>
        <row r="377">
          <cell r="C377">
            <v>2867</v>
          </cell>
          <cell r="E377" t="str">
            <v>ISD</v>
          </cell>
        </row>
        <row r="378">
          <cell r="C378">
            <v>2868</v>
          </cell>
          <cell r="E378" t="str">
            <v>ISD</v>
          </cell>
        </row>
        <row r="379">
          <cell r="C379">
            <v>2870</v>
          </cell>
          <cell r="E379" t="str">
            <v>ISD</v>
          </cell>
        </row>
        <row r="380">
          <cell r="C380">
            <v>2871</v>
          </cell>
          <cell r="E380" t="str">
            <v>ISD</v>
          </cell>
        </row>
        <row r="381">
          <cell r="C381">
            <v>2872</v>
          </cell>
          <cell r="E381" t="str">
            <v>ISD</v>
          </cell>
        </row>
        <row r="382">
          <cell r="C382">
            <v>2873</v>
          </cell>
          <cell r="E382" t="str">
            <v>ISD</v>
          </cell>
        </row>
        <row r="383">
          <cell r="C383">
            <v>2875</v>
          </cell>
          <cell r="E383" t="str">
            <v>ISD</v>
          </cell>
        </row>
        <row r="384">
          <cell r="C384">
            <v>2876</v>
          </cell>
          <cell r="E384" t="str">
            <v>ISD</v>
          </cell>
        </row>
        <row r="385">
          <cell r="C385">
            <v>2877</v>
          </cell>
          <cell r="E385" t="str">
            <v>ISD</v>
          </cell>
        </row>
        <row r="386">
          <cell r="C386">
            <v>2878</v>
          </cell>
          <cell r="E386" t="str">
            <v>ISD</v>
          </cell>
        </row>
        <row r="387">
          <cell r="C387">
            <v>2879</v>
          </cell>
          <cell r="E387" t="str">
            <v>ISD</v>
          </cell>
        </row>
        <row r="388">
          <cell r="C388">
            <v>2880</v>
          </cell>
          <cell r="E388" t="str">
            <v>ISD</v>
          </cell>
        </row>
        <row r="389">
          <cell r="C389">
            <v>2881</v>
          </cell>
          <cell r="E389" t="str">
            <v>ISD</v>
          </cell>
        </row>
        <row r="390">
          <cell r="C390">
            <v>2882</v>
          </cell>
          <cell r="E390" t="str">
            <v>ISD</v>
          </cell>
        </row>
        <row r="391">
          <cell r="C391">
            <v>2883</v>
          </cell>
          <cell r="E391" t="str">
            <v>ISD</v>
          </cell>
        </row>
        <row r="392">
          <cell r="C392">
            <v>2884</v>
          </cell>
          <cell r="E392" t="str">
            <v>ISD</v>
          </cell>
        </row>
        <row r="393">
          <cell r="C393">
            <v>2885</v>
          </cell>
          <cell r="E393" t="str">
            <v>ISD</v>
          </cell>
        </row>
        <row r="394">
          <cell r="C394">
            <v>2886</v>
          </cell>
          <cell r="E394" t="str">
            <v>ISD</v>
          </cell>
        </row>
        <row r="395">
          <cell r="C395">
            <v>2887</v>
          </cell>
          <cell r="E395" t="str">
            <v>ISD</v>
          </cell>
        </row>
        <row r="396">
          <cell r="C396">
            <v>2888</v>
          </cell>
          <cell r="E396" t="str">
            <v>ISD</v>
          </cell>
        </row>
        <row r="397">
          <cell r="C397">
            <v>2889</v>
          </cell>
          <cell r="E397" t="str">
            <v>ISD</v>
          </cell>
        </row>
        <row r="398">
          <cell r="C398">
            <v>2890</v>
          </cell>
          <cell r="E398" t="str">
            <v>ISD</v>
          </cell>
        </row>
        <row r="399">
          <cell r="C399">
            <v>2891</v>
          </cell>
          <cell r="E399" t="str">
            <v>ISD</v>
          </cell>
        </row>
        <row r="400">
          <cell r="C400">
            <v>2892</v>
          </cell>
          <cell r="E400" t="str">
            <v>ISD</v>
          </cell>
        </row>
        <row r="401">
          <cell r="C401">
            <v>2893</v>
          </cell>
          <cell r="E401" t="str">
            <v>ISD</v>
          </cell>
        </row>
        <row r="402">
          <cell r="C402">
            <v>2894</v>
          </cell>
          <cell r="E402" t="str">
            <v>ISD</v>
          </cell>
        </row>
        <row r="403">
          <cell r="C403">
            <v>2895</v>
          </cell>
          <cell r="E403" t="str">
            <v>ISD</v>
          </cell>
        </row>
        <row r="404">
          <cell r="C404">
            <v>2896</v>
          </cell>
          <cell r="E404" t="str">
            <v>ISD</v>
          </cell>
        </row>
        <row r="405">
          <cell r="C405">
            <v>2897</v>
          </cell>
          <cell r="E405" t="str">
            <v>ISD</v>
          </cell>
        </row>
        <row r="406">
          <cell r="C406">
            <v>2898</v>
          </cell>
          <cell r="E406" t="str">
            <v>ISD</v>
          </cell>
        </row>
        <row r="407">
          <cell r="C407">
            <v>2899</v>
          </cell>
          <cell r="E407" t="str">
            <v>ISD</v>
          </cell>
        </row>
        <row r="408">
          <cell r="C408">
            <v>2900</v>
          </cell>
          <cell r="E408" t="str">
            <v>HRWU</v>
          </cell>
        </row>
        <row r="409">
          <cell r="C409">
            <v>2901</v>
          </cell>
          <cell r="E409" t="str">
            <v>PRES</v>
          </cell>
        </row>
        <row r="410">
          <cell r="C410">
            <v>2902</v>
          </cell>
          <cell r="E410" t="str">
            <v>ISD</v>
          </cell>
        </row>
        <row r="411">
          <cell r="C411">
            <v>2903</v>
          </cell>
          <cell r="E411" t="str">
            <v>ISD</v>
          </cell>
        </row>
        <row r="412">
          <cell r="C412">
            <v>2904</v>
          </cell>
          <cell r="E412" t="str">
            <v>ISD</v>
          </cell>
        </row>
        <row r="413">
          <cell r="C413">
            <v>2905</v>
          </cell>
          <cell r="E413" t="str">
            <v>CO</v>
          </cell>
        </row>
        <row r="414">
          <cell r="C414">
            <v>2906</v>
          </cell>
          <cell r="E414" t="str">
            <v>VR</v>
          </cell>
        </row>
        <row r="415">
          <cell r="C415">
            <v>2907</v>
          </cell>
          <cell r="E415" t="str">
            <v>VR</v>
          </cell>
        </row>
        <row r="416">
          <cell r="C416">
            <v>2908</v>
          </cell>
          <cell r="E416" t="str">
            <v>ISD</v>
          </cell>
        </row>
        <row r="417">
          <cell r="C417">
            <v>2910</v>
          </cell>
          <cell r="E417" t="str">
            <v>DS</v>
          </cell>
        </row>
        <row r="418">
          <cell r="C418">
            <v>2911</v>
          </cell>
          <cell r="E418" t="str">
            <v>VR</v>
          </cell>
        </row>
        <row r="419">
          <cell r="C419">
            <v>2912</v>
          </cell>
          <cell r="E419" t="str">
            <v>ISD</v>
          </cell>
        </row>
        <row r="420">
          <cell r="C420">
            <v>2913</v>
          </cell>
          <cell r="E420" t="str">
            <v>BS</v>
          </cell>
        </row>
        <row r="421">
          <cell r="C421">
            <v>2915</v>
          </cell>
          <cell r="E421" t="str">
            <v>DS</v>
          </cell>
        </row>
        <row r="422">
          <cell r="C422">
            <v>2916</v>
          </cell>
          <cell r="E422" t="str">
            <v>DP</v>
          </cell>
        </row>
        <row r="423">
          <cell r="C423">
            <v>2917</v>
          </cell>
          <cell r="E423" t="str">
            <v>COMM</v>
          </cell>
        </row>
        <row r="424">
          <cell r="C424">
            <v>2918</v>
          </cell>
          <cell r="E424" t="str">
            <v>ISD</v>
          </cell>
        </row>
        <row r="425">
          <cell r="C425">
            <v>2919</v>
          </cell>
          <cell r="E425" t="str">
            <v>BIO</v>
          </cell>
        </row>
        <row r="426">
          <cell r="C426">
            <v>2920</v>
          </cell>
          <cell r="E426" t="str">
            <v>ISD</v>
          </cell>
        </row>
        <row r="427">
          <cell r="C427">
            <v>2922</v>
          </cell>
          <cell r="E427" t="str">
            <v>DS</v>
          </cell>
        </row>
        <row r="428">
          <cell r="C428">
            <v>2923</v>
          </cell>
          <cell r="E428" t="str">
            <v>ISD</v>
          </cell>
        </row>
        <row r="429">
          <cell r="C429">
            <v>2924</v>
          </cell>
          <cell r="E429" t="str">
            <v>VR</v>
          </cell>
        </row>
        <row r="430">
          <cell r="C430">
            <v>2925</v>
          </cell>
          <cell r="E430" t="str">
            <v>ISD</v>
          </cell>
        </row>
        <row r="431">
          <cell r="C431">
            <v>2926</v>
          </cell>
          <cell r="E431" t="str">
            <v>CDBI</v>
          </cell>
        </row>
        <row r="432">
          <cell r="C432">
            <v>2927</v>
          </cell>
          <cell r="E432" t="str">
            <v>CDBI</v>
          </cell>
        </row>
        <row r="433">
          <cell r="C433">
            <v>2928</v>
          </cell>
          <cell r="E433" t="str">
            <v>VR</v>
          </cell>
        </row>
        <row r="434">
          <cell r="C434">
            <v>2929</v>
          </cell>
          <cell r="E434" t="str">
            <v>DP</v>
          </cell>
        </row>
        <row r="435">
          <cell r="C435">
            <v>2930</v>
          </cell>
          <cell r="E435" t="str">
            <v>ISD</v>
          </cell>
        </row>
        <row r="436">
          <cell r="C436">
            <v>2931</v>
          </cell>
          <cell r="E436" t="str">
            <v>VR</v>
          </cell>
        </row>
        <row r="437">
          <cell r="C437">
            <v>2932</v>
          </cell>
          <cell r="E437" t="str">
            <v>DR</v>
          </cell>
        </row>
        <row r="438">
          <cell r="C438">
            <v>2933</v>
          </cell>
          <cell r="E438" t="str">
            <v>DP</v>
          </cell>
        </row>
        <row r="439">
          <cell r="C439">
            <v>2934</v>
          </cell>
          <cell r="E439" t="str">
            <v>DS</v>
          </cell>
        </row>
        <row r="440">
          <cell r="C440">
            <v>2935</v>
          </cell>
          <cell r="E440" t="str">
            <v>VR</v>
          </cell>
        </row>
        <row r="441">
          <cell r="C441">
            <v>2936</v>
          </cell>
          <cell r="E441" t="str">
            <v>ISD</v>
          </cell>
        </row>
        <row r="442">
          <cell r="C442">
            <v>2937</v>
          </cell>
          <cell r="E442" t="str">
            <v>ISD</v>
          </cell>
        </row>
        <row r="443">
          <cell r="C443">
            <v>2938</v>
          </cell>
          <cell r="E443" t="str">
            <v>ISD</v>
          </cell>
        </row>
        <row r="444">
          <cell r="C444">
            <v>2939</v>
          </cell>
          <cell r="E444" t="str">
            <v>ISD</v>
          </cell>
        </row>
        <row r="445">
          <cell r="C445">
            <v>2940</v>
          </cell>
          <cell r="E445" t="str">
            <v>ISD</v>
          </cell>
        </row>
        <row r="446">
          <cell r="C446">
            <v>2941</v>
          </cell>
          <cell r="E446" t="str">
            <v>ISD</v>
          </cell>
        </row>
        <row r="447">
          <cell r="C447">
            <v>2942</v>
          </cell>
          <cell r="E447" t="str">
            <v>ISD</v>
          </cell>
        </row>
        <row r="448">
          <cell r="C448">
            <v>2943</v>
          </cell>
          <cell r="E448" t="str">
            <v>ISD</v>
          </cell>
        </row>
        <row r="449">
          <cell r="C449">
            <v>2944</v>
          </cell>
          <cell r="E449" t="str">
            <v>AFES</v>
          </cell>
        </row>
        <row r="450">
          <cell r="C450">
            <v>2948</v>
          </cell>
          <cell r="E450" t="str">
            <v>INA</v>
          </cell>
        </row>
        <row r="451">
          <cell r="C451">
            <v>2953</v>
          </cell>
          <cell r="E451" t="str">
            <v>ISD</v>
          </cell>
        </row>
        <row r="452">
          <cell r="C452">
            <v>2954</v>
          </cell>
          <cell r="E452" t="str">
            <v>ISD</v>
          </cell>
        </row>
        <row r="453">
          <cell r="C453">
            <v>2955</v>
          </cell>
          <cell r="E453" t="str">
            <v>ISD</v>
          </cell>
        </row>
        <row r="454">
          <cell r="C454">
            <v>2964</v>
          </cell>
          <cell r="E454" t="str">
            <v>ISD</v>
          </cell>
        </row>
        <row r="455">
          <cell r="C455">
            <v>2957</v>
          </cell>
          <cell r="E455" t="str">
            <v>DP</v>
          </cell>
        </row>
        <row r="456">
          <cell r="C456">
            <v>2958</v>
          </cell>
          <cell r="E456" t="str">
            <v>DP</v>
          </cell>
        </row>
        <row r="457">
          <cell r="C457">
            <v>2959</v>
          </cell>
          <cell r="E457" t="str">
            <v>DP</v>
          </cell>
        </row>
        <row r="458">
          <cell r="C458">
            <v>2960</v>
          </cell>
          <cell r="E458" t="str">
            <v>ISD</v>
          </cell>
        </row>
        <row r="459">
          <cell r="C459">
            <v>2961</v>
          </cell>
          <cell r="E459" t="str">
            <v>ISD</v>
          </cell>
        </row>
        <row r="460">
          <cell r="C460">
            <v>2967</v>
          </cell>
          <cell r="E460" t="str">
            <v>PRES</v>
          </cell>
        </row>
        <row r="461">
          <cell r="C461">
            <v>2968</v>
          </cell>
          <cell r="E461" t="str">
            <v>HS</v>
          </cell>
        </row>
        <row r="462">
          <cell r="C462">
            <v>2969</v>
          </cell>
          <cell r="E462" t="str">
            <v>ISD</v>
          </cell>
        </row>
        <row r="463">
          <cell r="C463">
            <v>2970</v>
          </cell>
          <cell r="E463" t="str">
            <v>ISD</v>
          </cell>
        </row>
        <row r="464">
          <cell r="C464">
            <v>2974</v>
          </cell>
          <cell r="E464" t="str">
            <v>HEC</v>
          </cell>
        </row>
        <row r="465">
          <cell r="C465">
            <v>2975</v>
          </cell>
          <cell r="E465" t="str">
            <v>HEC</v>
          </cell>
        </row>
        <row r="466">
          <cell r="C466">
            <v>2976</v>
          </cell>
          <cell r="E466" t="str">
            <v>CO</v>
          </cell>
        </row>
        <row r="467">
          <cell r="C467">
            <v>2977</v>
          </cell>
          <cell r="E467" t="str">
            <v>CO</v>
          </cell>
        </row>
        <row r="468">
          <cell r="C468">
            <v>2978</v>
          </cell>
          <cell r="E468" t="str">
            <v>AFES</v>
          </cell>
        </row>
        <row r="469">
          <cell r="C469">
            <v>2980</v>
          </cell>
          <cell r="E469" t="str">
            <v>BS</v>
          </cell>
        </row>
        <row r="470">
          <cell r="C470">
            <v>2981</v>
          </cell>
          <cell r="E470" t="str">
            <v>VR</v>
          </cell>
        </row>
        <row r="471">
          <cell r="C471">
            <v>2984</v>
          </cell>
          <cell r="E471" t="str">
            <v>AFES</v>
          </cell>
        </row>
        <row r="472">
          <cell r="C472">
            <v>2985</v>
          </cell>
          <cell r="E472" t="str">
            <v>AFES</v>
          </cell>
        </row>
        <row r="473">
          <cell r="C473">
            <v>2987</v>
          </cell>
          <cell r="E473" t="str">
            <v>INA</v>
          </cell>
        </row>
        <row r="474">
          <cell r="C474">
            <v>2989</v>
          </cell>
          <cell r="E474" t="str">
            <v>BIO</v>
          </cell>
        </row>
        <row r="475">
          <cell r="C475">
            <v>2990</v>
          </cell>
          <cell r="E475" t="str">
            <v>BIO</v>
          </cell>
        </row>
        <row r="476">
          <cell r="C476">
            <v>2996</v>
          </cell>
          <cell r="E476" t="str">
            <v>HEC</v>
          </cell>
        </row>
        <row r="477">
          <cell r="C477">
            <v>2999</v>
          </cell>
          <cell r="E477" t="str">
            <v>BIO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z Kenya TAPE etc"/>
    </sheetNames>
    <sheetDataSet>
      <sheetData sheetId="0">
        <row r="1">
          <cell r="A1" t="str">
            <v>FUND</v>
          </cell>
          <cell r="B1" t="str">
            <v>FCC</v>
          </cell>
          <cell r="C1" t="str">
            <v>PSC</v>
          </cell>
          <cell r="D1" t="str">
            <v>AP</v>
          </cell>
          <cell r="E1" t="str">
            <v>LOCATION</v>
          </cell>
          <cell r="F1" t="str">
            <v>ACCT</v>
          </cell>
          <cell r="G1" t="str">
            <v>TOTAL</v>
          </cell>
          <cell r="H1" t="str">
            <v>M1</v>
          </cell>
          <cell r="I1" t="str">
            <v>M2</v>
          </cell>
          <cell r="J1" t="str">
            <v>M3</v>
          </cell>
          <cell r="K1" t="str">
            <v>M4</v>
          </cell>
          <cell r="L1" t="str">
            <v>M5</v>
          </cell>
          <cell r="M1" t="str">
            <v>M6</v>
          </cell>
          <cell r="N1" t="str">
            <v>M7</v>
          </cell>
          <cell r="O1" t="str">
            <v>M8</v>
          </cell>
          <cell r="P1" t="str">
            <v>M9</v>
          </cell>
          <cell r="Q1" t="str">
            <v>M10</v>
          </cell>
          <cell r="R1" t="str">
            <v>M11</v>
          </cell>
          <cell r="S1" t="str">
            <v>M12</v>
          </cell>
        </row>
        <row r="2">
          <cell r="A2">
            <v>62</v>
          </cell>
          <cell r="B2">
            <v>36299</v>
          </cell>
          <cell r="C2">
            <v>79</v>
          </cell>
          <cell r="D2">
            <v>2503</v>
          </cell>
          <cell r="E2">
            <v>734</v>
          </cell>
          <cell r="F2">
            <v>54926</v>
          </cell>
          <cell r="G2">
            <v>496789</v>
          </cell>
          <cell r="H2">
            <v>41399.083333333336</v>
          </cell>
          <cell r="I2">
            <v>41399.083333333336</v>
          </cell>
          <cell r="J2">
            <v>41399.083333333336</v>
          </cell>
          <cell r="K2">
            <v>41399.083333333336</v>
          </cell>
          <cell r="L2">
            <v>41399.083333333336</v>
          </cell>
          <cell r="M2">
            <v>41399.083333333336</v>
          </cell>
          <cell r="N2">
            <v>41399.083333333336</v>
          </cell>
          <cell r="O2">
            <v>41399.083333333336</v>
          </cell>
          <cell r="P2">
            <v>41399.083333333336</v>
          </cell>
          <cell r="Q2">
            <v>41399.083333333336</v>
          </cell>
          <cell r="R2">
            <v>41399.083333333336</v>
          </cell>
          <cell r="S2">
            <v>41399.083333333336</v>
          </cell>
          <cell r="T2" t="str">
            <v>Intn'l Svcs Grant Sub recipnts</v>
          </cell>
        </row>
        <row r="3">
          <cell r="A3">
            <v>62</v>
          </cell>
          <cell r="B3">
            <v>36299</v>
          </cell>
          <cell r="C3">
            <v>79</v>
          </cell>
          <cell r="D3">
            <v>2512</v>
          </cell>
          <cell r="E3">
            <v>734</v>
          </cell>
          <cell r="F3">
            <v>54926</v>
          </cell>
          <cell r="G3">
            <v>1026453</v>
          </cell>
          <cell r="H3">
            <v>85537.75</v>
          </cell>
          <cell r="I3">
            <v>85537.75</v>
          </cell>
          <cell r="J3">
            <v>85537.75</v>
          </cell>
          <cell r="K3">
            <v>85537.75</v>
          </cell>
          <cell r="L3">
            <v>85537.75</v>
          </cell>
          <cell r="M3">
            <v>85537.75</v>
          </cell>
          <cell r="N3">
            <v>85537.75</v>
          </cell>
          <cell r="O3">
            <v>85537.75</v>
          </cell>
          <cell r="P3">
            <v>85537.75</v>
          </cell>
          <cell r="Q3">
            <v>85537.75</v>
          </cell>
          <cell r="R3">
            <v>85537.75</v>
          </cell>
          <cell r="S3">
            <v>85537.75</v>
          </cell>
          <cell r="T3" t="str">
            <v>Intn'l Svcs Grant Sub recipnts</v>
          </cell>
        </row>
        <row r="4">
          <cell r="A4">
            <v>62</v>
          </cell>
          <cell r="B4">
            <v>36299</v>
          </cell>
          <cell r="C4">
            <v>72</v>
          </cell>
          <cell r="D4">
            <v>2513</v>
          </cell>
          <cell r="E4">
            <v>757</v>
          </cell>
          <cell r="F4">
            <v>54926</v>
          </cell>
          <cell r="G4">
            <v>95626</v>
          </cell>
          <cell r="H4">
            <v>47813</v>
          </cell>
          <cell r="I4">
            <v>47813</v>
          </cell>
          <cell r="T4" t="str">
            <v>Intn'l Svcs Grant Sub recipnts</v>
          </cell>
        </row>
        <row r="5">
          <cell r="A5">
            <v>62</v>
          </cell>
          <cell r="B5">
            <v>36900</v>
          </cell>
          <cell r="C5">
            <v>70</v>
          </cell>
          <cell r="D5">
            <v>2695</v>
          </cell>
          <cell r="E5">
            <v>757</v>
          </cell>
          <cell r="F5">
            <v>56300</v>
          </cell>
          <cell r="G5">
            <v>12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 t="str">
            <v>Tsunami Response Unit</v>
          </cell>
        </row>
        <row r="6">
          <cell r="A6">
            <v>62</v>
          </cell>
          <cell r="B6">
            <v>36900</v>
          </cell>
          <cell r="C6">
            <v>70</v>
          </cell>
          <cell r="D6">
            <v>2695</v>
          </cell>
          <cell r="E6">
            <v>757</v>
          </cell>
          <cell r="F6">
            <v>58300</v>
          </cell>
          <cell r="G6">
            <v>17</v>
          </cell>
          <cell r="H6">
            <v>17</v>
          </cell>
          <cell r="T6" t="str">
            <v>Tsunami Response Unit</v>
          </cell>
        </row>
        <row r="7">
          <cell r="A7">
            <v>62</v>
          </cell>
          <cell r="B7">
            <v>36900</v>
          </cell>
          <cell r="C7">
            <v>70</v>
          </cell>
          <cell r="D7">
            <v>2695</v>
          </cell>
          <cell r="E7">
            <v>757</v>
          </cell>
          <cell r="F7">
            <v>67200</v>
          </cell>
          <cell r="G7">
            <v>17</v>
          </cell>
          <cell r="H7">
            <v>17</v>
          </cell>
          <cell r="T7" t="str">
            <v>Tsunami Response Unit</v>
          </cell>
        </row>
        <row r="8">
          <cell r="A8">
            <v>62</v>
          </cell>
          <cell r="B8">
            <v>36900</v>
          </cell>
          <cell r="C8">
            <v>70</v>
          </cell>
          <cell r="D8">
            <v>2695</v>
          </cell>
          <cell r="E8">
            <v>757</v>
          </cell>
          <cell r="F8">
            <v>67364</v>
          </cell>
          <cell r="G8">
            <v>24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 t="str">
            <v>Tsunami Response Unit</v>
          </cell>
        </row>
        <row r="9">
          <cell r="A9">
            <v>62</v>
          </cell>
          <cell r="B9">
            <v>20300</v>
          </cell>
          <cell r="C9">
            <v>70</v>
          </cell>
          <cell r="D9">
            <v>2695</v>
          </cell>
          <cell r="E9">
            <v>757</v>
          </cell>
          <cell r="F9">
            <v>67200</v>
          </cell>
          <cell r="G9">
            <v>48</v>
          </cell>
          <cell r="H9">
            <v>4</v>
          </cell>
          <cell r="I9">
            <v>4</v>
          </cell>
          <cell r="J9">
            <v>4</v>
          </cell>
          <cell r="K9">
            <v>4</v>
          </cell>
          <cell r="L9">
            <v>4</v>
          </cell>
          <cell r="M9">
            <v>4</v>
          </cell>
          <cell r="N9">
            <v>4</v>
          </cell>
          <cell r="O9">
            <v>4</v>
          </cell>
          <cell r="P9">
            <v>4</v>
          </cell>
          <cell r="Q9">
            <v>4</v>
          </cell>
          <cell r="R9">
            <v>4</v>
          </cell>
          <cell r="S9">
            <v>4</v>
          </cell>
          <cell r="T9" t="str">
            <v>International Finance</v>
          </cell>
        </row>
        <row r="10">
          <cell r="A10">
            <v>62</v>
          </cell>
          <cell r="B10">
            <v>20300</v>
          </cell>
          <cell r="C10">
            <v>70</v>
          </cell>
          <cell r="D10">
            <v>2695</v>
          </cell>
          <cell r="E10">
            <v>757</v>
          </cell>
          <cell r="F10">
            <v>56300</v>
          </cell>
          <cell r="G10">
            <v>48</v>
          </cell>
          <cell r="H10">
            <v>4</v>
          </cell>
          <cell r="I10">
            <v>4</v>
          </cell>
          <cell r="J10">
            <v>4</v>
          </cell>
          <cell r="K10">
            <v>4</v>
          </cell>
          <cell r="L10">
            <v>4</v>
          </cell>
          <cell r="M10">
            <v>4</v>
          </cell>
          <cell r="N10">
            <v>4</v>
          </cell>
          <cell r="O10">
            <v>4</v>
          </cell>
          <cell r="P10">
            <v>4</v>
          </cell>
          <cell r="Q10">
            <v>4</v>
          </cell>
          <cell r="R10">
            <v>4</v>
          </cell>
          <cell r="S10">
            <v>4</v>
          </cell>
          <cell r="T10" t="str">
            <v>International Finance</v>
          </cell>
        </row>
        <row r="11">
          <cell r="A11">
            <v>62</v>
          </cell>
          <cell r="B11">
            <v>36900</v>
          </cell>
          <cell r="C11">
            <v>70</v>
          </cell>
          <cell r="D11">
            <v>2695</v>
          </cell>
          <cell r="E11">
            <v>757</v>
          </cell>
          <cell r="F11">
            <v>67120</v>
          </cell>
          <cell r="G11">
            <v>60</v>
          </cell>
          <cell r="H11">
            <v>5</v>
          </cell>
          <cell r="I11">
            <v>5</v>
          </cell>
          <cell r="J11">
            <v>5</v>
          </cell>
          <cell r="K11">
            <v>5</v>
          </cell>
          <cell r="L11">
            <v>5</v>
          </cell>
          <cell r="M11">
            <v>5</v>
          </cell>
          <cell r="N11">
            <v>5</v>
          </cell>
          <cell r="O11">
            <v>5</v>
          </cell>
          <cell r="P11">
            <v>5</v>
          </cell>
          <cell r="Q11">
            <v>5</v>
          </cell>
          <cell r="R11">
            <v>5</v>
          </cell>
          <cell r="S11">
            <v>5</v>
          </cell>
          <cell r="T11" t="str">
            <v>Tsunami Response Unit</v>
          </cell>
        </row>
        <row r="12">
          <cell r="A12">
            <v>62</v>
          </cell>
          <cell r="B12">
            <v>36900</v>
          </cell>
          <cell r="C12">
            <v>70</v>
          </cell>
          <cell r="D12">
            <v>2695</v>
          </cell>
          <cell r="E12">
            <v>757</v>
          </cell>
          <cell r="F12">
            <v>57100</v>
          </cell>
          <cell r="G12">
            <v>83</v>
          </cell>
          <cell r="H12">
            <v>83</v>
          </cell>
          <cell r="T12" t="str">
            <v>Tsunami Response Unit</v>
          </cell>
        </row>
        <row r="13">
          <cell r="A13">
            <v>62</v>
          </cell>
          <cell r="B13">
            <v>36900</v>
          </cell>
          <cell r="C13">
            <v>70</v>
          </cell>
          <cell r="D13">
            <v>2695</v>
          </cell>
          <cell r="E13">
            <v>757</v>
          </cell>
          <cell r="F13">
            <v>67300</v>
          </cell>
          <cell r="G13">
            <v>84</v>
          </cell>
          <cell r="H13">
            <v>7</v>
          </cell>
          <cell r="I13">
            <v>7</v>
          </cell>
          <cell r="J13">
            <v>7</v>
          </cell>
          <cell r="K13">
            <v>7</v>
          </cell>
          <cell r="L13">
            <v>7</v>
          </cell>
          <cell r="M13">
            <v>7</v>
          </cell>
          <cell r="N13">
            <v>7</v>
          </cell>
          <cell r="O13">
            <v>7</v>
          </cell>
          <cell r="P13">
            <v>7</v>
          </cell>
          <cell r="Q13">
            <v>7</v>
          </cell>
          <cell r="R13">
            <v>7</v>
          </cell>
          <cell r="S13">
            <v>7</v>
          </cell>
          <cell r="T13" t="str">
            <v>Tsunami Response Unit</v>
          </cell>
        </row>
        <row r="14">
          <cell r="A14">
            <v>62</v>
          </cell>
          <cell r="B14">
            <v>36900</v>
          </cell>
          <cell r="C14">
            <v>70</v>
          </cell>
          <cell r="D14">
            <v>2695</v>
          </cell>
          <cell r="E14">
            <v>757</v>
          </cell>
          <cell r="F14">
            <v>67410</v>
          </cell>
          <cell r="G14">
            <v>96</v>
          </cell>
          <cell r="H14">
            <v>8</v>
          </cell>
          <cell r="I14">
            <v>8</v>
          </cell>
          <cell r="J14">
            <v>8</v>
          </cell>
          <cell r="K14">
            <v>8</v>
          </cell>
          <cell r="L14">
            <v>8</v>
          </cell>
          <cell r="M14">
            <v>8</v>
          </cell>
          <cell r="N14">
            <v>8</v>
          </cell>
          <cell r="O14">
            <v>8</v>
          </cell>
          <cell r="P14">
            <v>8</v>
          </cell>
          <cell r="Q14">
            <v>8</v>
          </cell>
          <cell r="R14">
            <v>8</v>
          </cell>
          <cell r="S14">
            <v>8</v>
          </cell>
          <cell r="T14" t="str">
            <v>Tsunami Response Unit</v>
          </cell>
        </row>
        <row r="15">
          <cell r="A15">
            <v>62</v>
          </cell>
          <cell r="B15">
            <v>36900</v>
          </cell>
          <cell r="C15">
            <v>70</v>
          </cell>
          <cell r="D15">
            <v>2695</v>
          </cell>
          <cell r="E15">
            <v>757</v>
          </cell>
          <cell r="F15">
            <v>55320</v>
          </cell>
          <cell r="G15">
            <v>96</v>
          </cell>
          <cell r="H15">
            <v>8</v>
          </cell>
          <cell r="I15">
            <v>8</v>
          </cell>
          <cell r="J15">
            <v>8</v>
          </cell>
          <cell r="K15">
            <v>8</v>
          </cell>
          <cell r="L15">
            <v>8</v>
          </cell>
          <cell r="M15">
            <v>8</v>
          </cell>
          <cell r="N15">
            <v>8</v>
          </cell>
          <cell r="O15">
            <v>8</v>
          </cell>
          <cell r="P15">
            <v>8</v>
          </cell>
          <cell r="Q15">
            <v>8</v>
          </cell>
          <cell r="R15">
            <v>8</v>
          </cell>
          <cell r="S15">
            <v>8</v>
          </cell>
          <cell r="T15" t="str">
            <v>Tsunami Response Unit</v>
          </cell>
        </row>
        <row r="16">
          <cell r="A16">
            <v>62</v>
          </cell>
          <cell r="B16">
            <v>36900</v>
          </cell>
          <cell r="C16">
            <v>70</v>
          </cell>
          <cell r="D16">
            <v>2695</v>
          </cell>
          <cell r="E16">
            <v>757</v>
          </cell>
          <cell r="F16">
            <v>67310</v>
          </cell>
          <cell r="G16">
            <v>96</v>
          </cell>
          <cell r="H16">
            <v>8</v>
          </cell>
          <cell r="I16">
            <v>8</v>
          </cell>
          <cell r="J16">
            <v>8</v>
          </cell>
          <cell r="K16">
            <v>8</v>
          </cell>
          <cell r="L16">
            <v>8</v>
          </cell>
          <cell r="M16">
            <v>8</v>
          </cell>
          <cell r="N16">
            <v>8</v>
          </cell>
          <cell r="O16">
            <v>8</v>
          </cell>
          <cell r="P16">
            <v>8</v>
          </cell>
          <cell r="Q16">
            <v>8</v>
          </cell>
          <cell r="R16">
            <v>8</v>
          </cell>
          <cell r="S16">
            <v>8</v>
          </cell>
          <cell r="T16" t="str">
            <v>Tsunami Response Unit</v>
          </cell>
        </row>
        <row r="17">
          <cell r="A17">
            <v>62</v>
          </cell>
          <cell r="B17">
            <v>36700</v>
          </cell>
          <cell r="C17">
            <v>70</v>
          </cell>
          <cell r="D17">
            <v>2695</v>
          </cell>
          <cell r="E17">
            <v>548</v>
          </cell>
          <cell r="F17">
            <v>67420</v>
          </cell>
          <cell r="G17">
            <v>110</v>
          </cell>
          <cell r="I17">
            <v>110</v>
          </cell>
          <cell r="T17" t="str">
            <v>Technical Solutions (TAPE)</v>
          </cell>
        </row>
        <row r="18">
          <cell r="A18">
            <v>62</v>
          </cell>
          <cell r="B18">
            <v>36900</v>
          </cell>
          <cell r="C18">
            <v>70</v>
          </cell>
          <cell r="D18">
            <v>2695</v>
          </cell>
          <cell r="E18">
            <v>757</v>
          </cell>
          <cell r="F18">
            <v>67361</v>
          </cell>
          <cell r="G18">
            <v>120</v>
          </cell>
          <cell r="H18">
            <v>10</v>
          </cell>
          <cell r="I18">
            <v>10</v>
          </cell>
          <cell r="J18">
            <v>10</v>
          </cell>
          <cell r="K18">
            <v>10</v>
          </cell>
          <cell r="L18">
            <v>10</v>
          </cell>
          <cell r="M18">
            <v>10</v>
          </cell>
          <cell r="N18">
            <v>10</v>
          </cell>
          <cell r="O18">
            <v>10</v>
          </cell>
          <cell r="P18">
            <v>10</v>
          </cell>
          <cell r="Q18">
            <v>10</v>
          </cell>
          <cell r="R18">
            <v>10</v>
          </cell>
          <cell r="S18">
            <v>10</v>
          </cell>
          <cell r="T18" t="str">
            <v>Tsunami Response Unit</v>
          </cell>
        </row>
        <row r="19">
          <cell r="A19">
            <v>62</v>
          </cell>
          <cell r="B19">
            <v>36900</v>
          </cell>
          <cell r="C19">
            <v>70</v>
          </cell>
          <cell r="D19">
            <v>2695</v>
          </cell>
          <cell r="E19">
            <v>757</v>
          </cell>
          <cell r="F19">
            <v>57130</v>
          </cell>
          <cell r="G19">
            <v>121</v>
          </cell>
          <cell r="H19">
            <v>121</v>
          </cell>
          <cell r="T19" t="str">
            <v>Tsunami Response Unit</v>
          </cell>
        </row>
        <row r="20">
          <cell r="A20">
            <v>62</v>
          </cell>
          <cell r="B20">
            <v>20300</v>
          </cell>
          <cell r="C20">
            <v>70</v>
          </cell>
          <cell r="D20">
            <v>2695</v>
          </cell>
          <cell r="E20">
            <v>757</v>
          </cell>
          <cell r="F20">
            <v>58300</v>
          </cell>
          <cell r="G20">
            <v>132</v>
          </cell>
          <cell r="H20">
            <v>11</v>
          </cell>
          <cell r="I20">
            <v>11</v>
          </cell>
          <cell r="J20">
            <v>11</v>
          </cell>
          <cell r="K20">
            <v>11</v>
          </cell>
          <cell r="L20">
            <v>11</v>
          </cell>
          <cell r="M20">
            <v>11</v>
          </cell>
          <cell r="N20">
            <v>11</v>
          </cell>
          <cell r="O20">
            <v>11</v>
          </cell>
          <cell r="P20">
            <v>11</v>
          </cell>
          <cell r="Q20">
            <v>11</v>
          </cell>
          <cell r="R20">
            <v>11</v>
          </cell>
          <cell r="S20">
            <v>11</v>
          </cell>
          <cell r="T20" t="str">
            <v>International Finance</v>
          </cell>
        </row>
        <row r="21">
          <cell r="A21">
            <v>62</v>
          </cell>
          <cell r="B21">
            <v>36900</v>
          </cell>
          <cell r="C21">
            <v>70</v>
          </cell>
          <cell r="D21">
            <v>2695</v>
          </cell>
          <cell r="E21">
            <v>757</v>
          </cell>
          <cell r="F21">
            <v>58130</v>
          </cell>
          <cell r="G21">
            <v>144</v>
          </cell>
          <cell r="H21">
            <v>12</v>
          </cell>
          <cell r="I21">
            <v>12</v>
          </cell>
          <cell r="J21">
            <v>12</v>
          </cell>
          <cell r="K21">
            <v>12</v>
          </cell>
          <cell r="L21">
            <v>12</v>
          </cell>
          <cell r="M21">
            <v>12</v>
          </cell>
          <cell r="N21">
            <v>12</v>
          </cell>
          <cell r="O21">
            <v>12</v>
          </cell>
          <cell r="P21">
            <v>12</v>
          </cell>
          <cell r="Q21">
            <v>12</v>
          </cell>
          <cell r="R21">
            <v>12</v>
          </cell>
          <cell r="S21">
            <v>12</v>
          </cell>
          <cell r="T21" t="str">
            <v>Tsunami Response Unit</v>
          </cell>
        </row>
        <row r="22">
          <cell r="A22">
            <v>62</v>
          </cell>
          <cell r="B22">
            <v>36900</v>
          </cell>
          <cell r="C22">
            <v>70</v>
          </cell>
          <cell r="D22">
            <v>2695</v>
          </cell>
          <cell r="E22">
            <v>757</v>
          </cell>
          <cell r="F22">
            <v>55290</v>
          </cell>
          <cell r="G22">
            <v>156</v>
          </cell>
          <cell r="H22">
            <v>13</v>
          </cell>
          <cell r="I22">
            <v>13</v>
          </cell>
          <cell r="J22">
            <v>13</v>
          </cell>
          <cell r="K22">
            <v>13</v>
          </cell>
          <cell r="L22">
            <v>13</v>
          </cell>
          <cell r="M22">
            <v>13</v>
          </cell>
          <cell r="N22">
            <v>13</v>
          </cell>
          <cell r="O22">
            <v>13</v>
          </cell>
          <cell r="P22">
            <v>13</v>
          </cell>
          <cell r="Q22">
            <v>13</v>
          </cell>
          <cell r="R22">
            <v>13</v>
          </cell>
          <cell r="S22">
            <v>13</v>
          </cell>
          <cell r="T22" t="str">
            <v>Tsunami Response Unit</v>
          </cell>
        </row>
        <row r="23">
          <cell r="A23">
            <v>62</v>
          </cell>
          <cell r="B23">
            <v>36900</v>
          </cell>
          <cell r="C23">
            <v>70</v>
          </cell>
          <cell r="D23">
            <v>2695</v>
          </cell>
          <cell r="E23">
            <v>757</v>
          </cell>
          <cell r="F23">
            <v>67910</v>
          </cell>
          <cell r="G23">
            <v>156</v>
          </cell>
          <cell r="H23">
            <v>13</v>
          </cell>
          <cell r="I23">
            <v>13</v>
          </cell>
          <cell r="J23">
            <v>13</v>
          </cell>
          <cell r="K23">
            <v>13</v>
          </cell>
          <cell r="L23">
            <v>13</v>
          </cell>
          <cell r="M23">
            <v>13</v>
          </cell>
          <cell r="N23">
            <v>13</v>
          </cell>
          <cell r="O23">
            <v>13</v>
          </cell>
          <cell r="P23">
            <v>13</v>
          </cell>
          <cell r="Q23">
            <v>13</v>
          </cell>
          <cell r="R23">
            <v>13</v>
          </cell>
          <cell r="S23">
            <v>13</v>
          </cell>
          <cell r="T23" t="str">
            <v>Tsunami Response Unit</v>
          </cell>
        </row>
        <row r="24">
          <cell r="A24">
            <v>62</v>
          </cell>
          <cell r="B24">
            <v>20300</v>
          </cell>
          <cell r="C24">
            <v>70</v>
          </cell>
          <cell r="D24">
            <v>2695</v>
          </cell>
          <cell r="E24">
            <v>757</v>
          </cell>
          <cell r="F24">
            <v>67120</v>
          </cell>
          <cell r="G24">
            <v>156</v>
          </cell>
          <cell r="H24">
            <v>13</v>
          </cell>
          <cell r="I24">
            <v>13</v>
          </cell>
          <cell r="J24">
            <v>13</v>
          </cell>
          <cell r="K24">
            <v>13</v>
          </cell>
          <cell r="L24">
            <v>13</v>
          </cell>
          <cell r="M24">
            <v>13</v>
          </cell>
          <cell r="N24">
            <v>13</v>
          </cell>
          <cell r="O24">
            <v>13</v>
          </cell>
          <cell r="P24">
            <v>13</v>
          </cell>
          <cell r="Q24">
            <v>13</v>
          </cell>
          <cell r="R24">
            <v>13</v>
          </cell>
          <cell r="S24">
            <v>13</v>
          </cell>
          <cell r="T24" t="str">
            <v>International Finance</v>
          </cell>
        </row>
        <row r="25">
          <cell r="A25">
            <v>62</v>
          </cell>
          <cell r="B25">
            <v>36900</v>
          </cell>
          <cell r="C25">
            <v>70</v>
          </cell>
          <cell r="D25">
            <v>2695</v>
          </cell>
          <cell r="E25">
            <v>757</v>
          </cell>
          <cell r="F25">
            <v>54510</v>
          </cell>
          <cell r="G25">
            <v>166</v>
          </cell>
          <cell r="H25">
            <v>166</v>
          </cell>
          <cell r="T25" t="str">
            <v>Tsunami Response Unit</v>
          </cell>
        </row>
        <row r="26">
          <cell r="A26">
            <v>62</v>
          </cell>
          <cell r="B26">
            <v>20300</v>
          </cell>
          <cell r="C26">
            <v>70</v>
          </cell>
          <cell r="D26">
            <v>2695</v>
          </cell>
          <cell r="E26">
            <v>757</v>
          </cell>
          <cell r="F26">
            <v>57100</v>
          </cell>
          <cell r="G26">
            <v>220</v>
          </cell>
          <cell r="H26">
            <v>220</v>
          </cell>
          <cell r="T26" t="str">
            <v>International Finance</v>
          </cell>
        </row>
        <row r="27">
          <cell r="A27">
            <v>62</v>
          </cell>
          <cell r="B27">
            <v>20300</v>
          </cell>
          <cell r="C27">
            <v>70</v>
          </cell>
          <cell r="D27">
            <v>2695</v>
          </cell>
          <cell r="E27">
            <v>757</v>
          </cell>
          <cell r="F27">
            <v>67300</v>
          </cell>
          <cell r="G27">
            <v>228</v>
          </cell>
          <cell r="H27">
            <v>19</v>
          </cell>
          <cell r="I27">
            <v>19</v>
          </cell>
          <cell r="J27">
            <v>19</v>
          </cell>
          <cell r="K27">
            <v>19</v>
          </cell>
          <cell r="L27">
            <v>19</v>
          </cell>
          <cell r="M27">
            <v>19</v>
          </cell>
          <cell r="N27">
            <v>19</v>
          </cell>
          <cell r="O27">
            <v>19</v>
          </cell>
          <cell r="P27">
            <v>19</v>
          </cell>
          <cell r="Q27">
            <v>19</v>
          </cell>
          <cell r="R27">
            <v>19</v>
          </cell>
          <cell r="S27">
            <v>19</v>
          </cell>
          <cell r="T27" t="str">
            <v>International Finance</v>
          </cell>
        </row>
        <row r="28">
          <cell r="A28">
            <v>62</v>
          </cell>
          <cell r="B28">
            <v>36900</v>
          </cell>
          <cell r="C28">
            <v>70</v>
          </cell>
          <cell r="D28">
            <v>2695</v>
          </cell>
          <cell r="E28">
            <v>757</v>
          </cell>
          <cell r="F28">
            <v>55280</v>
          </cell>
          <cell r="G28">
            <v>240</v>
          </cell>
          <cell r="H28">
            <v>20</v>
          </cell>
          <cell r="I28">
            <v>20</v>
          </cell>
          <cell r="J28">
            <v>20</v>
          </cell>
          <cell r="K28">
            <v>20</v>
          </cell>
          <cell r="L28">
            <v>20</v>
          </cell>
          <cell r="M28">
            <v>20</v>
          </cell>
          <cell r="N28">
            <v>20</v>
          </cell>
          <cell r="O28">
            <v>20</v>
          </cell>
          <cell r="P28">
            <v>20</v>
          </cell>
          <cell r="Q28">
            <v>20</v>
          </cell>
          <cell r="R28">
            <v>20</v>
          </cell>
          <cell r="S28">
            <v>20</v>
          </cell>
          <cell r="T28" t="str">
            <v>Tsunami Response Unit</v>
          </cell>
        </row>
        <row r="29">
          <cell r="A29">
            <v>62</v>
          </cell>
          <cell r="B29">
            <v>36700</v>
          </cell>
          <cell r="C29">
            <v>72</v>
          </cell>
          <cell r="D29">
            <v>2695</v>
          </cell>
          <cell r="E29">
            <v>0</v>
          </cell>
          <cell r="F29">
            <v>54520</v>
          </cell>
          <cell r="G29">
            <v>250</v>
          </cell>
          <cell r="H29">
            <v>250</v>
          </cell>
          <cell r="T29" t="str">
            <v>Technical Solutions (TAPE)</v>
          </cell>
        </row>
        <row r="30">
          <cell r="A30">
            <v>62</v>
          </cell>
          <cell r="B30">
            <v>20300</v>
          </cell>
          <cell r="C30">
            <v>70</v>
          </cell>
          <cell r="D30">
            <v>2695</v>
          </cell>
          <cell r="E30">
            <v>757</v>
          </cell>
          <cell r="F30">
            <v>67400</v>
          </cell>
          <cell r="G30">
            <v>264</v>
          </cell>
          <cell r="H30">
            <v>22</v>
          </cell>
          <cell r="I30">
            <v>22</v>
          </cell>
          <cell r="J30">
            <v>22</v>
          </cell>
          <cell r="K30">
            <v>22</v>
          </cell>
          <cell r="L30">
            <v>22</v>
          </cell>
          <cell r="M30">
            <v>22</v>
          </cell>
          <cell r="N30">
            <v>22</v>
          </cell>
          <cell r="O30">
            <v>22</v>
          </cell>
          <cell r="P30">
            <v>22</v>
          </cell>
          <cell r="Q30">
            <v>22</v>
          </cell>
          <cell r="R30">
            <v>22</v>
          </cell>
          <cell r="S30">
            <v>22</v>
          </cell>
          <cell r="T30" t="str">
            <v>International Finance</v>
          </cell>
        </row>
        <row r="31">
          <cell r="A31">
            <v>62</v>
          </cell>
          <cell r="B31">
            <v>20300</v>
          </cell>
          <cell r="C31">
            <v>70</v>
          </cell>
          <cell r="D31">
            <v>2695</v>
          </cell>
          <cell r="E31">
            <v>757</v>
          </cell>
          <cell r="F31">
            <v>55320</v>
          </cell>
          <cell r="G31">
            <v>264</v>
          </cell>
          <cell r="H31">
            <v>22</v>
          </cell>
          <cell r="I31">
            <v>22</v>
          </cell>
          <cell r="J31">
            <v>22</v>
          </cell>
          <cell r="K31">
            <v>22</v>
          </cell>
          <cell r="L31">
            <v>22</v>
          </cell>
          <cell r="M31">
            <v>22</v>
          </cell>
          <cell r="N31">
            <v>22</v>
          </cell>
          <cell r="O31">
            <v>22</v>
          </cell>
          <cell r="P31">
            <v>22</v>
          </cell>
          <cell r="Q31">
            <v>22</v>
          </cell>
          <cell r="R31">
            <v>22</v>
          </cell>
          <cell r="S31">
            <v>22</v>
          </cell>
          <cell r="T31" t="str">
            <v>International Finance</v>
          </cell>
        </row>
        <row r="32">
          <cell r="A32">
            <v>62</v>
          </cell>
          <cell r="B32">
            <v>20300</v>
          </cell>
          <cell r="C32">
            <v>70</v>
          </cell>
          <cell r="D32">
            <v>2695</v>
          </cell>
          <cell r="E32">
            <v>757</v>
          </cell>
          <cell r="F32">
            <v>67310</v>
          </cell>
          <cell r="G32">
            <v>264</v>
          </cell>
          <cell r="H32">
            <v>22</v>
          </cell>
          <cell r="I32">
            <v>22</v>
          </cell>
          <cell r="J32">
            <v>22</v>
          </cell>
          <cell r="K32">
            <v>22</v>
          </cell>
          <cell r="L32">
            <v>22</v>
          </cell>
          <cell r="M32">
            <v>22</v>
          </cell>
          <cell r="N32">
            <v>22</v>
          </cell>
          <cell r="O32">
            <v>22</v>
          </cell>
          <cell r="P32">
            <v>22</v>
          </cell>
          <cell r="Q32">
            <v>22</v>
          </cell>
          <cell r="R32">
            <v>22</v>
          </cell>
          <cell r="S32">
            <v>22</v>
          </cell>
          <cell r="T32" t="str">
            <v>International Finance</v>
          </cell>
        </row>
        <row r="33">
          <cell r="A33">
            <v>62</v>
          </cell>
          <cell r="B33">
            <v>20300</v>
          </cell>
          <cell r="C33">
            <v>70</v>
          </cell>
          <cell r="D33">
            <v>2695</v>
          </cell>
          <cell r="E33">
            <v>757</v>
          </cell>
          <cell r="F33">
            <v>67364</v>
          </cell>
          <cell r="G33">
            <v>312</v>
          </cell>
          <cell r="H33">
            <v>26</v>
          </cell>
          <cell r="I33">
            <v>26</v>
          </cell>
          <cell r="J33">
            <v>26</v>
          </cell>
          <cell r="K33">
            <v>26</v>
          </cell>
          <cell r="L33">
            <v>26</v>
          </cell>
          <cell r="M33">
            <v>26</v>
          </cell>
          <cell r="N33">
            <v>26</v>
          </cell>
          <cell r="O33">
            <v>26</v>
          </cell>
          <cell r="P33">
            <v>26</v>
          </cell>
          <cell r="Q33">
            <v>26</v>
          </cell>
          <cell r="R33">
            <v>26</v>
          </cell>
          <cell r="S33">
            <v>26</v>
          </cell>
          <cell r="T33" t="str">
            <v>International Finance</v>
          </cell>
        </row>
        <row r="34">
          <cell r="A34">
            <v>62</v>
          </cell>
          <cell r="B34">
            <v>20300</v>
          </cell>
          <cell r="C34">
            <v>70</v>
          </cell>
          <cell r="D34">
            <v>2695</v>
          </cell>
          <cell r="E34">
            <v>757</v>
          </cell>
          <cell r="F34">
            <v>57130</v>
          </cell>
          <cell r="G34">
            <v>322</v>
          </cell>
          <cell r="H34">
            <v>322</v>
          </cell>
          <cell r="T34" t="str">
            <v>International Finance</v>
          </cell>
        </row>
        <row r="35">
          <cell r="A35">
            <v>62</v>
          </cell>
          <cell r="B35">
            <v>36900</v>
          </cell>
          <cell r="C35">
            <v>70</v>
          </cell>
          <cell r="D35">
            <v>2695</v>
          </cell>
          <cell r="E35">
            <v>757</v>
          </cell>
          <cell r="F35">
            <v>57400</v>
          </cell>
          <cell r="G35">
            <v>396</v>
          </cell>
          <cell r="H35">
            <v>33</v>
          </cell>
          <cell r="I35">
            <v>33</v>
          </cell>
          <cell r="J35">
            <v>33</v>
          </cell>
          <cell r="K35">
            <v>33</v>
          </cell>
          <cell r="L35">
            <v>33</v>
          </cell>
          <cell r="M35">
            <v>33</v>
          </cell>
          <cell r="N35">
            <v>33</v>
          </cell>
          <cell r="O35">
            <v>33</v>
          </cell>
          <cell r="P35">
            <v>33</v>
          </cell>
          <cell r="Q35">
            <v>33</v>
          </cell>
          <cell r="R35">
            <v>33</v>
          </cell>
          <cell r="S35">
            <v>33</v>
          </cell>
          <cell r="T35" t="str">
            <v>Tsunami Response Unit</v>
          </cell>
        </row>
        <row r="36">
          <cell r="A36">
            <v>62</v>
          </cell>
          <cell r="B36">
            <v>20300</v>
          </cell>
          <cell r="C36">
            <v>70</v>
          </cell>
          <cell r="D36">
            <v>2695</v>
          </cell>
          <cell r="E36">
            <v>757</v>
          </cell>
          <cell r="F36">
            <v>58130</v>
          </cell>
          <cell r="G36">
            <v>396</v>
          </cell>
          <cell r="H36">
            <v>33</v>
          </cell>
          <cell r="I36">
            <v>33</v>
          </cell>
          <cell r="J36">
            <v>33</v>
          </cell>
          <cell r="K36">
            <v>33</v>
          </cell>
          <cell r="L36">
            <v>33</v>
          </cell>
          <cell r="M36">
            <v>33</v>
          </cell>
          <cell r="N36">
            <v>33</v>
          </cell>
          <cell r="O36">
            <v>33</v>
          </cell>
          <cell r="P36">
            <v>33</v>
          </cell>
          <cell r="Q36">
            <v>33</v>
          </cell>
          <cell r="R36">
            <v>33</v>
          </cell>
          <cell r="S36">
            <v>33</v>
          </cell>
          <cell r="T36" t="str">
            <v>International Finance</v>
          </cell>
        </row>
        <row r="37">
          <cell r="A37">
            <v>62</v>
          </cell>
          <cell r="B37">
            <v>20300</v>
          </cell>
          <cell r="C37">
            <v>70</v>
          </cell>
          <cell r="D37">
            <v>2695</v>
          </cell>
          <cell r="E37">
            <v>757</v>
          </cell>
          <cell r="F37">
            <v>55290</v>
          </cell>
          <cell r="G37">
            <v>396</v>
          </cell>
          <cell r="H37">
            <v>33</v>
          </cell>
          <cell r="I37">
            <v>33</v>
          </cell>
          <cell r="J37">
            <v>33</v>
          </cell>
          <cell r="K37">
            <v>33</v>
          </cell>
          <cell r="L37">
            <v>33</v>
          </cell>
          <cell r="M37">
            <v>33</v>
          </cell>
          <cell r="N37">
            <v>33</v>
          </cell>
          <cell r="O37">
            <v>33</v>
          </cell>
          <cell r="P37">
            <v>33</v>
          </cell>
          <cell r="Q37">
            <v>33</v>
          </cell>
          <cell r="R37">
            <v>33</v>
          </cell>
          <cell r="S37">
            <v>33</v>
          </cell>
          <cell r="T37" t="str">
            <v>International Finance</v>
          </cell>
        </row>
        <row r="38">
          <cell r="A38">
            <v>62</v>
          </cell>
          <cell r="B38">
            <v>36900</v>
          </cell>
          <cell r="C38">
            <v>70</v>
          </cell>
          <cell r="D38">
            <v>2695</v>
          </cell>
          <cell r="E38">
            <v>757</v>
          </cell>
          <cell r="F38">
            <v>53211</v>
          </cell>
          <cell r="G38">
            <v>400</v>
          </cell>
          <cell r="H38">
            <v>100</v>
          </cell>
          <cell r="K38">
            <v>100</v>
          </cell>
          <cell r="N38">
            <v>100</v>
          </cell>
          <cell r="Q38">
            <v>100</v>
          </cell>
          <cell r="T38" t="str">
            <v>Tsunami Response Unit</v>
          </cell>
        </row>
        <row r="39">
          <cell r="A39">
            <v>62</v>
          </cell>
          <cell r="B39">
            <v>20300</v>
          </cell>
          <cell r="C39">
            <v>70</v>
          </cell>
          <cell r="D39">
            <v>2695</v>
          </cell>
          <cell r="E39">
            <v>757</v>
          </cell>
          <cell r="F39">
            <v>53212</v>
          </cell>
          <cell r="G39">
            <v>400</v>
          </cell>
          <cell r="H39">
            <v>100</v>
          </cell>
          <cell r="K39">
            <v>100</v>
          </cell>
          <cell r="O39">
            <v>100</v>
          </cell>
          <cell r="S39">
            <v>100</v>
          </cell>
          <cell r="T39" t="str">
            <v>International Finance</v>
          </cell>
        </row>
        <row r="40">
          <cell r="A40">
            <v>62</v>
          </cell>
          <cell r="B40">
            <v>20300</v>
          </cell>
          <cell r="C40">
            <v>70</v>
          </cell>
          <cell r="D40">
            <v>2695</v>
          </cell>
          <cell r="E40">
            <v>757</v>
          </cell>
          <cell r="F40">
            <v>67910</v>
          </cell>
          <cell r="G40">
            <v>420</v>
          </cell>
          <cell r="H40">
            <v>35</v>
          </cell>
          <cell r="I40">
            <v>35</v>
          </cell>
          <cell r="J40">
            <v>35</v>
          </cell>
          <cell r="K40">
            <v>35</v>
          </cell>
          <cell r="L40">
            <v>35</v>
          </cell>
          <cell r="M40">
            <v>35</v>
          </cell>
          <cell r="N40">
            <v>35</v>
          </cell>
          <cell r="O40">
            <v>35</v>
          </cell>
          <cell r="P40">
            <v>35</v>
          </cell>
          <cell r="Q40">
            <v>35</v>
          </cell>
          <cell r="R40">
            <v>35</v>
          </cell>
          <cell r="S40">
            <v>35</v>
          </cell>
          <cell r="T40" t="str">
            <v>International Finance</v>
          </cell>
        </row>
        <row r="41">
          <cell r="A41">
            <v>62</v>
          </cell>
          <cell r="B41">
            <v>20300</v>
          </cell>
          <cell r="C41">
            <v>70</v>
          </cell>
          <cell r="D41">
            <v>2695</v>
          </cell>
          <cell r="E41">
            <v>757</v>
          </cell>
          <cell r="F41">
            <v>54500</v>
          </cell>
          <cell r="G41">
            <v>440</v>
          </cell>
          <cell r="H41">
            <v>440</v>
          </cell>
          <cell r="T41" t="str">
            <v>International Finance</v>
          </cell>
        </row>
        <row r="42">
          <cell r="A42">
            <v>62</v>
          </cell>
          <cell r="B42">
            <v>20300</v>
          </cell>
          <cell r="C42">
            <v>70</v>
          </cell>
          <cell r="D42">
            <v>2695</v>
          </cell>
          <cell r="E42">
            <v>757</v>
          </cell>
          <cell r="F42">
            <v>67361</v>
          </cell>
          <cell r="G42">
            <v>480</v>
          </cell>
          <cell r="H42">
            <v>40</v>
          </cell>
          <cell r="I42">
            <v>40</v>
          </cell>
          <cell r="J42">
            <v>40</v>
          </cell>
          <cell r="K42">
            <v>40</v>
          </cell>
          <cell r="L42">
            <v>40</v>
          </cell>
          <cell r="M42">
            <v>40</v>
          </cell>
          <cell r="N42">
            <v>40</v>
          </cell>
          <cell r="O42">
            <v>40</v>
          </cell>
          <cell r="P42">
            <v>40</v>
          </cell>
          <cell r="Q42">
            <v>40</v>
          </cell>
          <cell r="R42">
            <v>40</v>
          </cell>
          <cell r="S42">
            <v>40</v>
          </cell>
          <cell r="T42" t="str">
            <v>International Finance</v>
          </cell>
        </row>
        <row r="43">
          <cell r="A43">
            <v>62</v>
          </cell>
          <cell r="B43">
            <v>36700</v>
          </cell>
          <cell r="C43">
            <v>70</v>
          </cell>
          <cell r="D43">
            <v>2695</v>
          </cell>
          <cell r="E43">
            <v>548</v>
          </cell>
          <cell r="F43">
            <v>59800</v>
          </cell>
          <cell r="G43">
            <v>500</v>
          </cell>
          <cell r="H43">
            <v>500</v>
          </cell>
          <cell r="T43" t="str">
            <v>Technical Solutions (TAPE)</v>
          </cell>
        </row>
        <row r="44">
          <cell r="A44">
            <v>62</v>
          </cell>
          <cell r="B44">
            <v>36700</v>
          </cell>
          <cell r="C44">
            <v>70</v>
          </cell>
          <cell r="D44">
            <v>2695</v>
          </cell>
          <cell r="E44">
            <v>550</v>
          </cell>
          <cell r="F44">
            <v>67430</v>
          </cell>
          <cell r="G44">
            <v>600</v>
          </cell>
          <cell r="H44">
            <v>50</v>
          </cell>
          <cell r="I44">
            <v>50</v>
          </cell>
          <cell r="J44">
            <v>50</v>
          </cell>
          <cell r="K44">
            <v>50</v>
          </cell>
          <cell r="L44">
            <v>50</v>
          </cell>
          <cell r="M44">
            <v>50</v>
          </cell>
          <cell r="N44">
            <v>50</v>
          </cell>
          <cell r="O44">
            <v>50</v>
          </cell>
          <cell r="P44">
            <v>50</v>
          </cell>
          <cell r="Q44">
            <v>50</v>
          </cell>
          <cell r="R44">
            <v>50</v>
          </cell>
          <cell r="S44">
            <v>50</v>
          </cell>
          <cell r="T44" t="str">
            <v>Technical Solutions (TAPE)</v>
          </cell>
        </row>
        <row r="45">
          <cell r="A45">
            <v>62</v>
          </cell>
          <cell r="B45">
            <v>36700</v>
          </cell>
          <cell r="C45">
            <v>71</v>
          </cell>
          <cell r="D45">
            <v>2695</v>
          </cell>
          <cell r="E45">
            <v>550</v>
          </cell>
          <cell r="F45">
            <v>67430</v>
          </cell>
          <cell r="G45">
            <v>600</v>
          </cell>
          <cell r="H45">
            <v>50</v>
          </cell>
          <cell r="I45">
            <v>50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 t="str">
            <v>Technical Solutions (TAPE)</v>
          </cell>
        </row>
        <row r="46">
          <cell r="A46">
            <v>62</v>
          </cell>
          <cell r="B46">
            <v>36700</v>
          </cell>
          <cell r="C46">
            <v>73</v>
          </cell>
          <cell r="D46">
            <v>2695</v>
          </cell>
          <cell r="E46">
            <v>550</v>
          </cell>
          <cell r="F46">
            <v>67430</v>
          </cell>
          <cell r="G46">
            <v>600</v>
          </cell>
          <cell r="H46">
            <v>50</v>
          </cell>
          <cell r="I46">
            <v>50</v>
          </cell>
          <cell r="J46">
            <v>50</v>
          </cell>
          <cell r="K46">
            <v>50</v>
          </cell>
          <cell r="L46">
            <v>50</v>
          </cell>
          <cell r="M46">
            <v>50</v>
          </cell>
          <cell r="N46">
            <v>50</v>
          </cell>
          <cell r="O46">
            <v>50</v>
          </cell>
          <cell r="P46">
            <v>50</v>
          </cell>
          <cell r="Q46">
            <v>50</v>
          </cell>
          <cell r="R46">
            <v>50</v>
          </cell>
          <cell r="S46">
            <v>50</v>
          </cell>
          <cell r="T46" t="str">
            <v>Technical Solutions (TAPE)</v>
          </cell>
        </row>
        <row r="47">
          <cell r="A47">
            <v>62</v>
          </cell>
          <cell r="B47">
            <v>36300</v>
          </cell>
          <cell r="C47">
            <v>74</v>
          </cell>
          <cell r="D47">
            <v>2695</v>
          </cell>
          <cell r="E47">
            <v>0</v>
          </cell>
          <cell r="F47">
            <v>67300</v>
          </cell>
          <cell r="G47">
            <v>631</v>
          </cell>
          <cell r="H47">
            <v>52.583333333333336</v>
          </cell>
          <cell r="I47">
            <v>52.583333333333336</v>
          </cell>
          <cell r="J47">
            <v>52.583333333333336</v>
          </cell>
          <cell r="K47">
            <v>52.583333333333336</v>
          </cell>
          <cell r="L47">
            <v>52.583333333333336</v>
          </cell>
          <cell r="M47">
            <v>52.583333333333336</v>
          </cell>
          <cell r="N47">
            <v>52.583333333333336</v>
          </cell>
          <cell r="O47">
            <v>52.583333333333336</v>
          </cell>
          <cell r="P47">
            <v>52.583333333333336</v>
          </cell>
          <cell r="Q47">
            <v>52.583333333333336</v>
          </cell>
          <cell r="R47">
            <v>52.583333333333336</v>
          </cell>
          <cell r="S47">
            <v>52.583333333333336</v>
          </cell>
          <cell r="T47" t="str">
            <v>Info &amp; Integration</v>
          </cell>
        </row>
        <row r="48">
          <cell r="A48">
            <v>62</v>
          </cell>
          <cell r="B48">
            <v>20300</v>
          </cell>
          <cell r="C48">
            <v>70</v>
          </cell>
          <cell r="D48">
            <v>2695</v>
          </cell>
          <cell r="E48">
            <v>757</v>
          </cell>
          <cell r="F48">
            <v>55280</v>
          </cell>
          <cell r="G48">
            <v>660</v>
          </cell>
          <cell r="H48">
            <v>55</v>
          </cell>
          <cell r="I48">
            <v>55</v>
          </cell>
          <cell r="J48">
            <v>55</v>
          </cell>
          <cell r="K48">
            <v>55</v>
          </cell>
          <cell r="L48">
            <v>55</v>
          </cell>
          <cell r="M48">
            <v>55</v>
          </cell>
          <cell r="N48">
            <v>55</v>
          </cell>
          <cell r="O48">
            <v>55</v>
          </cell>
          <cell r="P48">
            <v>55</v>
          </cell>
          <cell r="Q48">
            <v>55</v>
          </cell>
          <cell r="R48">
            <v>55</v>
          </cell>
          <cell r="S48">
            <v>55</v>
          </cell>
          <cell r="T48" t="str">
            <v>International Finance</v>
          </cell>
        </row>
        <row r="49">
          <cell r="A49">
            <v>62</v>
          </cell>
          <cell r="B49">
            <v>36900</v>
          </cell>
          <cell r="C49">
            <v>70</v>
          </cell>
          <cell r="D49">
            <v>2695</v>
          </cell>
          <cell r="E49">
            <v>757</v>
          </cell>
          <cell r="F49">
            <v>53212</v>
          </cell>
          <cell r="G49">
            <v>800</v>
          </cell>
          <cell r="H49">
            <v>200</v>
          </cell>
          <cell r="K49">
            <v>200</v>
          </cell>
          <cell r="N49">
            <v>200</v>
          </cell>
          <cell r="Q49">
            <v>200</v>
          </cell>
          <cell r="T49" t="str">
            <v>Tsunami Response Unit</v>
          </cell>
        </row>
        <row r="50">
          <cell r="A50">
            <v>62</v>
          </cell>
          <cell r="B50">
            <v>36900</v>
          </cell>
          <cell r="C50">
            <v>70</v>
          </cell>
          <cell r="D50">
            <v>2695</v>
          </cell>
          <cell r="E50">
            <v>757</v>
          </cell>
          <cell r="F50">
            <v>58200</v>
          </cell>
          <cell r="G50">
            <v>828</v>
          </cell>
          <cell r="H50">
            <v>69</v>
          </cell>
          <cell r="I50">
            <v>69</v>
          </cell>
          <cell r="J50">
            <v>69</v>
          </cell>
          <cell r="K50">
            <v>69</v>
          </cell>
          <cell r="L50">
            <v>69</v>
          </cell>
          <cell r="M50">
            <v>69</v>
          </cell>
          <cell r="N50">
            <v>69</v>
          </cell>
          <cell r="O50">
            <v>69</v>
          </cell>
          <cell r="P50">
            <v>69</v>
          </cell>
          <cell r="Q50">
            <v>69</v>
          </cell>
          <cell r="R50">
            <v>69</v>
          </cell>
          <cell r="S50">
            <v>69</v>
          </cell>
          <cell r="T50" t="str">
            <v>Tsunami Response Unit</v>
          </cell>
        </row>
        <row r="51">
          <cell r="A51">
            <v>62</v>
          </cell>
          <cell r="B51">
            <v>36800</v>
          </cell>
          <cell r="C51">
            <v>70</v>
          </cell>
          <cell r="D51">
            <v>2695</v>
          </cell>
          <cell r="E51">
            <v>0</v>
          </cell>
          <cell r="F51">
            <v>67361</v>
          </cell>
          <cell r="G51">
            <v>1000</v>
          </cell>
          <cell r="H51">
            <v>500</v>
          </cell>
          <cell r="M51">
            <v>500</v>
          </cell>
          <cell r="T51" t="str">
            <v>Int'l Policy</v>
          </cell>
        </row>
        <row r="52">
          <cell r="A52">
            <v>62</v>
          </cell>
          <cell r="B52">
            <v>20300</v>
          </cell>
          <cell r="C52">
            <v>70</v>
          </cell>
          <cell r="D52">
            <v>2695</v>
          </cell>
          <cell r="E52">
            <v>757</v>
          </cell>
          <cell r="F52">
            <v>57400</v>
          </cell>
          <cell r="G52">
            <v>1008</v>
          </cell>
          <cell r="H52">
            <v>84</v>
          </cell>
          <cell r="I52">
            <v>84</v>
          </cell>
          <cell r="J52">
            <v>84</v>
          </cell>
          <cell r="K52">
            <v>84</v>
          </cell>
          <cell r="L52">
            <v>84</v>
          </cell>
          <cell r="M52">
            <v>84</v>
          </cell>
          <cell r="N52">
            <v>84</v>
          </cell>
          <cell r="O52">
            <v>84</v>
          </cell>
          <cell r="P52">
            <v>84</v>
          </cell>
          <cell r="Q52">
            <v>84</v>
          </cell>
          <cell r="R52">
            <v>84</v>
          </cell>
          <cell r="S52">
            <v>84</v>
          </cell>
          <cell r="T52" t="str">
            <v>International Finance</v>
          </cell>
        </row>
        <row r="53">
          <cell r="A53">
            <v>62</v>
          </cell>
          <cell r="B53">
            <v>36700</v>
          </cell>
          <cell r="C53">
            <v>72</v>
          </cell>
          <cell r="D53">
            <v>2695</v>
          </cell>
          <cell r="E53">
            <v>0</v>
          </cell>
          <cell r="F53">
            <v>53301</v>
          </cell>
          <cell r="G53">
            <v>1100</v>
          </cell>
          <cell r="H53">
            <v>91.666666666666671</v>
          </cell>
          <cell r="I53">
            <v>91.666666666666671</v>
          </cell>
          <cell r="J53">
            <v>91.666666666666671</v>
          </cell>
          <cell r="K53">
            <v>91.666666666666671</v>
          </cell>
          <cell r="L53">
            <v>91.666666666666671</v>
          </cell>
          <cell r="M53">
            <v>91.666666666666671</v>
          </cell>
          <cell r="N53">
            <v>91.666666666666671</v>
          </cell>
          <cell r="O53">
            <v>91.666666666666671</v>
          </cell>
          <cell r="P53">
            <v>91.666666666666671</v>
          </cell>
          <cell r="Q53">
            <v>91.666666666666671</v>
          </cell>
          <cell r="R53">
            <v>91.666666666666671</v>
          </cell>
          <cell r="S53">
            <v>91.666666666666671</v>
          </cell>
          <cell r="T53" t="str">
            <v>Technical Solutions (TAPE)</v>
          </cell>
        </row>
        <row r="54">
          <cell r="A54">
            <v>62</v>
          </cell>
          <cell r="B54">
            <v>36700</v>
          </cell>
          <cell r="C54">
            <v>70</v>
          </cell>
          <cell r="D54">
            <v>2695</v>
          </cell>
          <cell r="E54">
            <v>550</v>
          </cell>
          <cell r="F54">
            <v>54511</v>
          </cell>
          <cell r="G54">
            <v>1100</v>
          </cell>
          <cell r="H54">
            <v>91.666666666666671</v>
          </cell>
          <cell r="I54">
            <v>91.666666666666671</v>
          </cell>
          <cell r="J54">
            <v>91.666666666666671</v>
          </cell>
          <cell r="K54">
            <v>91.666666666666671</v>
          </cell>
          <cell r="L54">
            <v>91.666666666666671</v>
          </cell>
          <cell r="M54">
            <v>91.666666666666671</v>
          </cell>
          <cell r="N54">
            <v>91.666666666666671</v>
          </cell>
          <cell r="O54">
            <v>91.666666666666671</v>
          </cell>
          <cell r="P54">
            <v>91.666666666666671</v>
          </cell>
          <cell r="Q54">
            <v>91.666666666666671</v>
          </cell>
          <cell r="R54">
            <v>91.666666666666671</v>
          </cell>
          <cell r="S54">
            <v>91.666666666666671</v>
          </cell>
          <cell r="T54" t="str">
            <v>Technical Solutions (TAPE)</v>
          </cell>
        </row>
        <row r="55">
          <cell r="A55">
            <v>62</v>
          </cell>
          <cell r="B55">
            <v>36700</v>
          </cell>
          <cell r="C55">
            <v>71</v>
          </cell>
          <cell r="D55">
            <v>2695</v>
          </cell>
          <cell r="E55">
            <v>550</v>
          </cell>
          <cell r="F55">
            <v>54511</v>
          </cell>
          <cell r="G55">
            <v>1100</v>
          </cell>
          <cell r="H55">
            <v>91.666666666666671</v>
          </cell>
          <cell r="I55">
            <v>91.666666666666671</v>
          </cell>
          <cell r="J55">
            <v>91.666666666666671</v>
          </cell>
          <cell r="K55">
            <v>91.666666666666671</v>
          </cell>
          <cell r="L55">
            <v>91.666666666666671</v>
          </cell>
          <cell r="M55">
            <v>91.666666666666671</v>
          </cell>
          <cell r="N55">
            <v>91.666666666666671</v>
          </cell>
          <cell r="O55">
            <v>91.666666666666671</v>
          </cell>
          <cell r="P55">
            <v>91.666666666666671</v>
          </cell>
          <cell r="Q55">
            <v>91.666666666666671</v>
          </cell>
          <cell r="R55">
            <v>91.666666666666671</v>
          </cell>
          <cell r="S55">
            <v>91.666666666666671</v>
          </cell>
          <cell r="T55" t="str">
            <v>Technical Solutions (TAPE)</v>
          </cell>
        </row>
        <row r="56">
          <cell r="A56">
            <v>62</v>
          </cell>
          <cell r="B56">
            <v>36700</v>
          </cell>
          <cell r="C56">
            <v>73</v>
          </cell>
          <cell r="D56">
            <v>2695</v>
          </cell>
          <cell r="E56">
            <v>550</v>
          </cell>
          <cell r="F56">
            <v>54511</v>
          </cell>
          <cell r="G56">
            <v>1100</v>
          </cell>
          <cell r="H56">
            <v>91.666666666666671</v>
          </cell>
          <cell r="I56">
            <v>91.666666666666671</v>
          </cell>
          <cell r="J56">
            <v>91.666666666666671</v>
          </cell>
          <cell r="K56">
            <v>91.666666666666671</v>
          </cell>
          <cell r="L56">
            <v>91.666666666666671</v>
          </cell>
          <cell r="M56">
            <v>91.666666666666671</v>
          </cell>
          <cell r="N56">
            <v>91.666666666666671</v>
          </cell>
          <cell r="O56">
            <v>91.666666666666671</v>
          </cell>
          <cell r="P56">
            <v>91.666666666666671</v>
          </cell>
          <cell r="Q56">
            <v>91.666666666666671</v>
          </cell>
          <cell r="R56">
            <v>91.666666666666671</v>
          </cell>
          <cell r="S56">
            <v>91.666666666666671</v>
          </cell>
          <cell r="T56" t="str">
            <v>Technical Solutions (TAPE)</v>
          </cell>
        </row>
        <row r="57">
          <cell r="A57">
            <v>62</v>
          </cell>
          <cell r="B57">
            <v>36700</v>
          </cell>
          <cell r="C57">
            <v>70</v>
          </cell>
          <cell r="D57">
            <v>2695</v>
          </cell>
          <cell r="E57">
            <v>548</v>
          </cell>
          <cell r="F57">
            <v>54922</v>
          </cell>
          <cell r="G57">
            <v>1123</v>
          </cell>
          <cell r="H57">
            <v>1123</v>
          </cell>
          <cell r="T57" t="str">
            <v>Technical Solutions (TAPE)</v>
          </cell>
        </row>
        <row r="58">
          <cell r="A58">
            <v>62</v>
          </cell>
          <cell r="B58">
            <v>36900</v>
          </cell>
          <cell r="C58">
            <v>70</v>
          </cell>
          <cell r="D58">
            <v>2695</v>
          </cell>
          <cell r="E58">
            <v>734</v>
          </cell>
          <cell r="F58">
            <v>58300</v>
          </cell>
          <cell r="G58">
            <v>1215</v>
          </cell>
          <cell r="H58">
            <v>101.25</v>
          </cell>
          <cell r="I58">
            <v>101.25</v>
          </cell>
          <cell r="J58">
            <v>101.25</v>
          </cell>
          <cell r="K58">
            <v>101.25</v>
          </cell>
          <cell r="L58">
            <v>101.25</v>
          </cell>
          <cell r="M58">
            <v>101.25</v>
          </cell>
          <cell r="N58">
            <v>101.25</v>
          </cell>
          <cell r="O58">
            <v>101.25</v>
          </cell>
          <cell r="P58">
            <v>101.25</v>
          </cell>
          <cell r="Q58">
            <v>101.25</v>
          </cell>
          <cell r="R58">
            <v>101.25</v>
          </cell>
          <cell r="S58">
            <v>101.25</v>
          </cell>
          <cell r="T58" t="str">
            <v>Tsunami Response Unit</v>
          </cell>
        </row>
        <row r="59">
          <cell r="A59">
            <v>62</v>
          </cell>
          <cell r="B59">
            <v>36900</v>
          </cell>
          <cell r="C59">
            <v>70</v>
          </cell>
          <cell r="D59">
            <v>2695</v>
          </cell>
          <cell r="E59">
            <v>734</v>
          </cell>
          <cell r="F59">
            <v>67120</v>
          </cell>
          <cell r="G59">
            <v>1215</v>
          </cell>
          <cell r="H59">
            <v>101.25</v>
          </cell>
          <cell r="I59">
            <v>101.25</v>
          </cell>
          <cell r="J59">
            <v>101.25</v>
          </cell>
          <cell r="K59">
            <v>101.25</v>
          </cell>
          <cell r="L59">
            <v>101.25</v>
          </cell>
          <cell r="M59">
            <v>101.25</v>
          </cell>
          <cell r="N59">
            <v>101.25</v>
          </cell>
          <cell r="O59">
            <v>101.25</v>
          </cell>
          <cell r="P59">
            <v>101.25</v>
          </cell>
          <cell r="Q59">
            <v>101.25</v>
          </cell>
          <cell r="R59">
            <v>101.25</v>
          </cell>
          <cell r="S59">
            <v>101.25</v>
          </cell>
          <cell r="T59" t="str">
            <v>Tsunami Response Unit</v>
          </cell>
        </row>
        <row r="60">
          <cell r="A60">
            <v>62</v>
          </cell>
          <cell r="B60">
            <v>36700</v>
          </cell>
          <cell r="C60">
            <v>79</v>
          </cell>
          <cell r="D60">
            <v>2695</v>
          </cell>
          <cell r="E60">
            <v>734</v>
          </cell>
          <cell r="F60">
            <v>67430</v>
          </cell>
          <cell r="G60">
            <v>1215</v>
          </cell>
          <cell r="H60">
            <v>101.25</v>
          </cell>
          <cell r="I60">
            <v>101.25</v>
          </cell>
          <cell r="J60">
            <v>101.25</v>
          </cell>
          <cell r="K60">
            <v>101.25</v>
          </cell>
          <cell r="L60">
            <v>101.25</v>
          </cell>
          <cell r="M60">
            <v>101.25</v>
          </cell>
          <cell r="N60">
            <v>101.25</v>
          </cell>
          <cell r="O60">
            <v>101.25</v>
          </cell>
          <cell r="P60">
            <v>101.25</v>
          </cell>
          <cell r="Q60">
            <v>101.25</v>
          </cell>
          <cell r="R60">
            <v>101.25</v>
          </cell>
          <cell r="S60">
            <v>101.25</v>
          </cell>
          <cell r="T60" t="str">
            <v>Technical Solutions (TAPE)</v>
          </cell>
        </row>
        <row r="61">
          <cell r="A61">
            <v>62</v>
          </cell>
          <cell r="B61">
            <v>36700</v>
          </cell>
          <cell r="C61">
            <v>70</v>
          </cell>
          <cell r="D61">
            <v>2695</v>
          </cell>
          <cell r="E61">
            <v>548</v>
          </cell>
          <cell r="F61">
            <v>67361</v>
          </cell>
          <cell r="G61">
            <v>1260</v>
          </cell>
          <cell r="H61">
            <v>1260</v>
          </cell>
          <cell r="T61" t="str">
            <v>Technical Solutions (TAPE)</v>
          </cell>
        </row>
        <row r="62">
          <cell r="A62">
            <v>62</v>
          </cell>
          <cell r="B62">
            <v>36900</v>
          </cell>
          <cell r="C62">
            <v>70</v>
          </cell>
          <cell r="D62">
            <v>2695</v>
          </cell>
          <cell r="E62">
            <v>757</v>
          </cell>
          <cell r="F62">
            <v>53111</v>
          </cell>
          <cell r="G62">
            <v>1400</v>
          </cell>
          <cell r="H62">
            <v>350</v>
          </cell>
          <cell r="K62">
            <v>350</v>
          </cell>
          <cell r="N62">
            <v>350</v>
          </cell>
          <cell r="Q62">
            <v>350</v>
          </cell>
          <cell r="T62" t="str">
            <v>Tsunami Response Unit</v>
          </cell>
        </row>
        <row r="63">
          <cell r="A63">
            <v>62</v>
          </cell>
          <cell r="B63">
            <v>36700</v>
          </cell>
          <cell r="C63">
            <v>70</v>
          </cell>
          <cell r="D63">
            <v>2695</v>
          </cell>
          <cell r="E63">
            <v>550</v>
          </cell>
          <cell r="F63">
            <v>55280</v>
          </cell>
          <cell r="G63">
            <v>1800</v>
          </cell>
          <cell r="H63">
            <v>150</v>
          </cell>
          <cell r="I63">
            <v>150</v>
          </cell>
          <cell r="J63">
            <v>150</v>
          </cell>
          <cell r="K63">
            <v>150</v>
          </cell>
          <cell r="L63">
            <v>150</v>
          </cell>
          <cell r="M63">
            <v>150</v>
          </cell>
          <cell r="N63">
            <v>150</v>
          </cell>
          <cell r="O63">
            <v>150</v>
          </cell>
          <cell r="P63">
            <v>150</v>
          </cell>
          <cell r="Q63">
            <v>150</v>
          </cell>
          <cell r="R63">
            <v>150</v>
          </cell>
          <cell r="S63">
            <v>150</v>
          </cell>
          <cell r="T63" t="str">
            <v>Technical Solutions (TAPE)</v>
          </cell>
        </row>
        <row r="64">
          <cell r="A64">
            <v>62</v>
          </cell>
          <cell r="B64">
            <v>36700</v>
          </cell>
          <cell r="C64">
            <v>71</v>
          </cell>
          <cell r="D64">
            <v>2695</v>
          </cell>
          <cell r="E64">
            <v>550</v>
          </cell>
          <cell r="F64">
            <v>55280</v>
          </cell>
          <cell r="G64">
            <v>1800</v>
          </cell>
          <cell r="H64">
            <v>150</v>
          </cell>
          <cell r="I64">
            <v>150</v>
          </cell>
          <cell r="J64">
            <v>150</v>
          </cell>
          <cell r="K64">
            <v>150</v>
          </cell>
          <cell r="L64">
            <v>150</v>
          </cell>
          <cell r="M64">
            <v>150</v>
          </cell>
          <cell r="N64">
            <v>150</v>
          </cell>
          <cell r="O64">
            <v>150</v>
          </cell>
          <cell r="P64">
            <v>150</v>
          </cell>
          <cell r="Q64">
            <v>150</v>
          </cell>
          <cell r="R64">
            <v>150</v>
          </cell>
          <cell r="S64">
            <v>150</v>
          </cell>
          <cell r="T64" t="str">
            <v>Technical Solutions (TAPE)</v>
          </cell>
        </row>
        <row r="65">
          <cell r="A65">
            <v>62</v>
          </cell>
          <cell r="B65">
            <v>36700</v>
          </cell>
          <cell r="C65">
            <v>73</v>
          </cell>
          <cell r="D65">
            <v>2695</v>
          </cell>
          <cell r="E65">
            <v>550</v>
          </cell>
          <cell r="F65">
            <v>55280</v>
          </cell>
          <cell r="G65">
            <v>1800</v>
          </cell>
          <cell r="H65">
            <v>150</v>
          </cell>
          <cell r="I65">
            <v>150</v>
          </cell>
          <cell r="J65">
            <v>150</v>
          </cell>
          <cell r="K65">
            <v>150</v>
          </cell>
          <cell r="L65">
            <v>150</v>
          </cell>
          <cell r="M65">
            <v>150</v>
          </cell>
          <cell r="N65">
            <v>150</v>
          </cell>
          <cell r="O65">
            <v>150</v>
          </cell>
          <cell r="P65">
            <v>150</v>
          </cell>
          <cell r="Q65">
            <v>150</v>
          </cell>
          <cell r="R65">
            <v>150</v>
          </cell>
          <cell r="S65">
            <v>150</v>
          </cell>
          <cell r="T65" t="str">
            <v>Technical Solutions (TAPE)</v>
          </cell>
        </row>
        <row r="66">
          <cell r="A66">
            <v>62</v>
          </cell>
          <cell r="B66">
            <v>36800</v>
          </cell>
          <cell r="C66">
            <v>70</v>
          </cell>
          <cell r="D66">
            <v>2695</v>
          </cell>
          <cell r="E66">
            <v>0</v>
          </cell>
          <cell r="F66">
            <v>54511</v>
          </cell>
          <cell r="G66">
            <v>2000</v>
          </cell>
          <cell r="H66">
            <v>166.66666666666666</v>
          </cell>
          <cell r="I66">
            <v>166.66666666666666</v>
          </cell>
          <cell r="J66">
            <v>166.66666666666666</v>
          </cell>
          <cell r="K66">
            <v>166.66666666666666</v>
          </cell>
          <cell r="L66">
            <v>166.66666666666666</v>
          </cell>
          <cell r="M66">
            <v>166.66666666666666</v>
          </cell>
          <cell r="N66">
            <v>166.66666666666666</v>
          </cell>
          <cell r="O66">
            <v>166.66666666666666</v>
          </cell>
          <cell r="P66">
            <v>166.66666666666666</v>
          </cell>
          <cell r="Q66">
            <v>166.66666666666666</v>
          </cell>
          <cell r="R66">
            <v>166.66666666666666</v>
          </cell>
          <cell r="S66">
            <v>166.66666666666666</v>
          </cell>
          <cell r="T66" t="str">
            <v>Int'l Policy</v>
          </cell>
        </row>
        <row r="67">
          <cell r="A67">
            <v>62</v>
          </cell>
          <cell r="B67">
            <v>36300</v>
          </cell>
          <cell r="C67">
            <v>74</v>
          </cell>
          <cell r="D67">
            <v>2695</v>
          </cell>
          <cell r="E67">
            <v>0</v>
          </cell>
          <cell r="F67">
            <v>54511</v>
          </cell>
          <cell r="G67">
            <v>2169</v>
          </cell>
          <cell r="H67">
            <v>180.75</v>
          </cell>
          <cell r="I67">
            <v>180.75</v>
          </cell>
          <cell r="J67">
            <v>180.75</v>
          </cell>
          <cell r="K67">
            <v>180.75</v>
          </cell>
          <cell r="L67">
            <v>180.75</v>
          </cell>
          <cell r="M67">
            <v>180.75</v>
          </cell>
          <cell r="N67">
            <v>180.75</v>
          </cell>
          <cell r="O67">
            <v>180.75</v>
          </cell>
          <cell r="P67">
            <v>180.75</v>
          </cell>
          <cell r="Q67">
            <v>180.75</v>
          </cell>
          <cell r="R67">
            <v>180.75</v>
          </cell>
          <cell r="S67">
            <v>180.75</v>
          </cell>
          <cell r="T67" t="str">
            <v>Info &amp; Integration</v>
          </cell>
        </row>
        <row r="68">
          <cell r="A68">
            <v>62</v>
          </cell>
          <cell r="B68">
            <v>36900</v>
          </cell>
          <cell r="C68">
            <v>70</v>
          </cell>
          <cell r="D68">
            <v>2695</v>
          </cell>
          <cell r="E68">
            <v>734</v>
          </cell>
          <cell r="F68">
            <v>51800</v>
          </cell>
          <cell r="G68">
            <v>2250</v>
          </cell>
          <cell r="M68">
            <v>2250</v>
          </cell>
          <cell r="T68" t="str">
            <v>Tsunami Response Unit</v>
          </cell>
        </row>
        <row r="69">
          <cell r="A69">
            <v>62</v>
          </cell>
          <cell r="B69">
            <v>20300</v>
          </cell>
          <cell r="C69">
            <v>70</v>
          </cell>
          <cell r="D69">
            <v>2695</v>
          </cell>
          <cell r="E69">
            <v>734</v>
          </cell>
          <cell r="F69">
            <v>51800</v>
          </cell>
          <cell r="G69">
            <v>2250</v>
          </cell>
          <cell r="M69">
            <v>2250</v>
          </cell>
          <cell r="T69" t="str">
            <v>International Finance</v>
          </cell>
        </row>
        <row r="70">
          <cell r="A70">
            <v>62</v>
          </cell>
          <cell r="B70">
            <v>20300</v>
          </cell>
          <cell r="C70">
            <v>70</v>
          </cell>
          <cell r="D70">
            <v>2695</v>
          </cell>
          <cell r="E70">
            <v>757</v>
          </cell>
          <cell r="F70">
            <v>58200</v>
          </cell>
          <cell r="G70">
            <v>2394</v>
          </cell>
          <cell r="H70">
            <v>200</v>
          </cell>
          <cell r="I70">
            <v>200</v>
          </cell>
          <cell r="J70">
            <v>200</v>
          </cell>
          <cell r="K70">
            <v>200</v>
          </cell>
          <cell r="L70">
            <v>200</v>
          </cell>
          <cell r="M70">
            <v>200</v>
          </cell>
          <cell r="N70">
            <v>200</v>
          </cell>
          <cell r="O70">
            <v>200</v>
          </cell>
          <cell r="P70">
            <v>200</v>
          </cell>
          <cell r="Q70">
            <v>194</v>
          </cell>
          <cell r="R70">
            <v>200</v>
          </cell>
          <cell r="S70">
            <v>200</v>
          </cell>
          <cell r="T70" t="str">
            <v>International Finance</v>
          </cell>
        </row>
        <row r="71">
          <cell r="A71">
            <v>62</v>
          </cell>
          <cell r="B71">
            <v>36700</v>
          </cell>
          <cell r="C71">
            <v>70</v>
          </cell>
          <cell r="D71">
            <v>2695</v>
          </cell>
          <cell r="E71">
            <v>548</v>
          </cell>
          <cell r="F71">
            <v>55280</v>
          </cell>
          <cell r="G71">
            <v>2400</v>
          </cell>
          <cell r="H71">
            <v>200</v>
          </cell>
          <cell r="I71">
            <v>200</v>
          </cell>
          <cell r="J71">
            <v>200</v>
          </cell>
          <cell r="K71">
            <v>200</v>
          </cell>
          <cell r="L71">
            <v>200</v>
          </cell>
          <cell r="M71">
            <v>200</v>
          </cell>
          <cell r="N71">
            <v>200</v>
          </cell>
          <cell r="O71">
            <v>200</v>
          </cell>
          <cell r="P71">
            <v>200</v>
          </cell>
          <cell r="Q71">
            <v>200</v>
          </cell>
          <cell r="R71">
            <v>200</v>
          </cell>
          <cell r="S71">
            <v>200</v>
          </cell>
          <cell r="T71" t="str">
            <v>Technical Solutions (TAPE)</v>
          </cell>
        </row>
        <row r="72">
          <cell r="A72">
            <v>62</v>
          </cell>
          <cell r="B72">
            <v>36300</v>
          </cell>
          <cell r="C72">
            <v>74</v>
          </cell>
          <cell r="D72">
            <v>2695</v>
          </cell>
          <cell r="E72">
            <v>0</v>
          </cell>
          <cell r="F72">
            <v>53211</v>
          </cell>
          <cell r="G72">
            <v>2500</v>
          </cell>
          <cell r="H72">
            <v>208.33333333333334</v>
          </cell>
          <cell r="I72">
            <v>208.33333333333334</v>
          </cell>
          <cell r="J72">
            <v>208.33333333333334</v>
          </cell>
          <cell r="K72">
            <v>208.33333333333334</v>
          </cell>
          <cell r="L72">
            <v>208.33333333333334</v>
          </cell>
          <cell r="M72">
            <v>208.33333333333334</v>
          </cell>
          <cell r="N72">
            <v>208.33333333333334</v>
          </cell>
          <cell r="O72">
            <v>208.33333333333334</v>
          </cell>
          <cell r="P72">
            <v>208.33333333333334</v>
          </cell>
          <cell r="Q72">
            <v>208.33333333333334</v>
          </cell>
          <cell r="R72">
            <v>208.33333333333334</v>
          </cell>
          <cell r="S72">
            <v>208.33333333333334</v>
          </cell>
          <cell r="T72" t="str">
            <v>Info &amp; Integration</v>
          </cell>
        </row>
        <row r="73">
          <cell r="A73">
            <v>62</v>
          </cell>
          <cell r="B73">
            <v>36300</v>
          </cell>
          <cell r="C73">
            <v>74</v>
          </cell>
          <cell r="D73">
            <v>2695</v>
          </cell>
          <cell r="E73">
            <v>0</v>
          </cell>
          <cell r="F73">
            <v>53212</v>
          </cell>
          <cell r="G73">
            <v>2700</v>
          </cell>
          <cell r="H73">
            <v>225</v>
          </cell>
          <cell r="I73">
            <v>225</v>
          </cell>
          <cell r="J73">
            <v>225</v>
          </cell>
          <cell r="K73">
            <v>225</v>
          </cell>
          <cell r="L73">
            <v>225</v>
          </cell>
          <cell r="M73">
            <v>225</v>
          </cell>
          <cell r="N73">
            <v>225</v>
          </cell>
          <cell r="O73">
            <v>225</v>
          </cell>
          <cell r="P73">
            <v>225</v>
          </cell>
          <cell r="Q73">
            <v>225</v>
          </cell>
          <cell r="R73">
            <v>225</v>
          </cell>
          <cell r="S73">
            <v>225</v>
          </cell>
          <cell r="T73" t="str">
            <v>Info &amp; Integration</v>
          </cell>
        </row>
        <row r="74">
          <cell r="A74">
            <v>62</v>
          </cell>
          <cell r="B74">
            <v>36700</v>
          </cell>
          <cell r="C74">
            <v>74</v>
          </cell>
          <cell r="D74">
            <v>2695</v>
          </cell>
          <cell r="E74">
            <v>734</v>
          </cell>
          <cell r="F74">
            <v>59930</v>
          </cell>
          <cell r="G74">
            <v>2963</v>
          </cell>
          <cell r="H74">
            <v>246.91666666666666</v>
          </cell>
          <cell r="I74">
            <v>246.91666666666666</v>
          </cell>
          <cell r="J74">
            <v>246.91666666666666</v>
          </cell>
          <cell r="K74">
            <v>246.91666666666666</v>
          </cell>
          <cell r="L74">
            <v>246.91666666666666</v>
          </cell>
          <cell r="M74">
            <v>246.91666666666666</v>
          </cell>
          <cell r="N74">
            <v>246.91666666666666</v>
          </cell>
          <cell r="O74">
            <v>246.91666666666666</v>
          </cell>
          <cell r="P74">
            <v>246.91666666666666</v>
          </cell>
          <cell r="Q74">
            <v>246.91666666666666</v>
          </cell>
          <cell r="R74">
            <v>246.91666666666666</v>
          </cell>
          <cell r="S74">
            <v>246.91666666666666</v>
          </cell>
          <cell r="T74" t="str">
            <v>Technical Solutions (TAPE)</v>
          </cell>
        </row>
        <row r="75">
          <cell r="A75">
            <v>62</v>
          </cell>
          <cell r="B75">
            <v>20300</v>
          </cell>
          <cell r="C75">
            <v>70</v>
          </cell>
          <cell r="D75">
            <v>2695</v>
          </cell>
          <cell r="E75">
            <v>734</v>
          </cell>
          <cell r="F75">
            <v>53111</v>
          </cell>
          <cell r="G75">
            <v>3000</v>
          </cell>
          <cell r="M75">
            <v>3000</v>
          </cell>
          <cell r="T75" t="str">
            <v>International Finance</v>
          </cell>
        </row>
        <row r="76">
          <cell r="A76">
            <v>62</v>
          </cell>
          <cell r="B76">
            <v>20300</v>
          </cell>
          <cell r="C76">
            <v>70</v>
          </cell>
          <cell r="D76">
            <v>2695</v>
          </cell>
          <cell r="E76">
            <v>757</v>
          </cell>
          <cell r="F76">
            <v>53211</v>
          </cell>
          <cell r="G76">
            <v>3144</v>
          </cell>
          <cell r="H76">
            <v>786</v>
          </cell>
          <cell r="K76">
            <v>786</v>
          </cell>
          <cell r="O76">
            <v>786</v>
          </cell>
          <cell r="S76">
            <v>786</v>
          </cell>
          <cell r="T76" t="str">
            <v>International Finance</v>
          </cell>
        </row>
        <row r="77">
          <cell r="A77">
            <v>62</v>
          </cell>
          <cell r="B77">
            <v>36700</v>
          </cell>
          <cell r="C77">
            <v>70</v>
          </cell>
          <cell r="D77">
            <v>2695</v>
          </cell>
          <cell r="E77">
            <v>548</v>
          </cell>
          <cell r="F77">
            <v>57270</v>
          </cell>
          <cell r="G77">
            <v>3220</v>
          </cell>
          <cell r="H77">
            <v>268.33333333333331</v>
          </cell>
          <cell r="I77">
            <v>268.33333333333331</v>
          </cell>
          <cell r="J77">
            <v>268.33333333333331</v>
          </cell>
          <cell r="K77">
            <v>268.33333333333331</v>
          </cell>
          <cell r="L77">
            <v>268.33333333333331</v>
          </cell>
          <cell r="M77">
            <v>268.33333333333331</v>
          </cell>
          <cell r="N77">
            <v>268.33333333333331</v>
          </cell>
          <cell r="O77">
            <v>268.33333333333331</v>
          </cell>
          <cell r="P77">
            <v>268.33333333333331</v>
          </cell>
          <cell r="Q77">
            <v>268.33333333333331</v>
          </cell>
          <cell r="R77">
            <v>268.33333333333331</v>
          </cell>
          <cell r="S77">
            <v>268.33333333333331</v>
          </cell>
          <cell r="T77" t="str">
            <v>Technical Solutions (TAPE)</v>
          </cell>
        </row>
        <row r="78">
          <cell r="A78">
            <v>62</v>
          </cell>
          <cell r="B78">
            <v>36900</v>
          </cell>
          <cell r="C78">
            <v>70</v>
          </cell>
          <cell r="D78">
            <v>2695</v>
          </cell>
          <cell r="E78">
            <v>734</v>
          </cell>
          <cell r="F78">
            <v>67200</v>
          </cell>
          <cell r="G78">
            <v>3338</v>
          </cell>
          <cell r="H78">
            <v>3338</v>
          </cell>
          <cell r="T78" t="str">
            <v>Tsunami Response Unit</v>
          </cell>
        </row>
        <row r="79">
          <cell r="A79">
            <v>62</v>
          </cell>
          <cell r="B79">
            <v>36700</v>
          </cell>
          <cell r="C79">
            <v>70</v>
          </cell>
          <cell r="D79">
            <v>2695</v>
          </cell>
          <cell r="E79">
            <v>734</v>
          </cell>
          <cell r="F79">
            <v>57400</v>
          </cell>
          <cell r="G79">
            <v>3556</v>
          </cell>
          <cell r="H79">
            <v>296.33333333333331</v>
          </cell>
          <cell r="I79">
            <v>296.33333333333331</v>
          </cell>
          <cell r="J79">
            <v>296.33333333333331</v>
          </cell>
          <cell r="K79">
            <v>296.33333333333331</v>
          </cell>
          <cell r="L79">
            <v>296.33333333333331</v>
          </cell>
          <cell r="M79">
            <v>296.33333333333331</v>
          </cell>
          <cell r="N79">
            <v>296.33333333333331</v>
          </cell>
          <cell r="O79">
            <v>296.33333333333331</v>
          </cell>
          <cell r="P79">
            <v>296.33333333333331</v>
          </cell>
          <cell r="Q79">
            <v>296.33333333333331</v>
          </cell>
          <cell r="R79">
            <v>296.33333333333331</v>
          </cell>
          <cell r="S79">
            <v>296.33333333333331</v>
          </cell>
          <cell r="T79" t="str">
            <v>Technical Solutions (TAPE)</v>
          </cell>
        </row>
        <row r="80">
          <cell r="A80">
            <v>62</v>
          </cell>
          <cell r="B80">
            <v>20300</v>
          </cell>
          <cell r="C80">
            <v>70</v>
          </cell>
          <cell r="D80">
            <v>2695</v>
          </cell>
          <cell r="E80">
            <v>734</v>
          </cell>
          <cell r="F80">
            <v>51450</v>
          </cell>
          <cell r="G80">
            <v>3755</v>
          </cell>
          <cell r="H80">
            <v>751</v>
          </cell>
          <cell r="I80">
            <v>751</v>
          </cell>
          <cell r="J80">
            <v>751</v>
          </cell>
          <cell r="K80">
            <v>751</v>
          </cell>
          <cell r="L80">
            <v>751</v>
          </cell>
          <cell r="T80" t="str">
            <v>International Finance</v>
          </cell>
        </row>
        <row r="81">
          <cell r="A81">
            <v>62</v>
          </cell>
          <cell r="B81">
            <v>36900</v>
          </cell>
          <cell r="C81">
            <v>70</v>
          </cell>
          <cell r="D81">
            <v>2695</v>
          </cell>
          <cell r="E81">
            <v>757</v>
          </cell>
          <cell r="F81">
            <v>51450</v>
          </cell>
          <cell r="G81">
            <v>4300</v>
          </cell>
          <cell r="H81">
            <v>358.33333333333331</v>
          </cell>
          <cell r="I81">
            <v>358.33333333333331</v>
          </cell>
          <cell r="J81">
            <v>358.33333333333331</v>
          </cell>
          <cell r="K81">
            <v>358.33333333333331</v>
          </cell>
          <cell r="L81">
            <v>358.33333333333331</v>
          </cell>
          <cell r="M81">
            <v>358.33333333333331</v>
          </cell>
          <cell r="N81">
            <v>358.33333333333331</v>
          </cell>
          <cell r="O81">
            <v>358.33333333333331</v>
          </cell>
          <cell r="P81">
            <v>358.33333333333331</v>
          </cell>
          <cell r="Q81">
            <v>358.33333333333331</v>
          </cell>
          <cell r="R81">
            <v>358.33333333333331</v>
          </cell>
          <cell r="S81">
            <v>358.33333333333331</v>
          </cell>
          <cell r="T81" t="str">
            <v>Tsunami Response Unit</v>
          </cell>
        </row>
        <row r="82">
          <cell r="A82">
            <v>62</v>
          </cell>
          <cell r="B82">
            <v>20300</v>
          </cell>
          <cell r="C82">
            <v>70</v>
          </cell>
          <cell r="D82">
            <v>2695</v>
          </cell>
          <cell r="E82">
            <v>757</v>
          </cell>
          <cell r="F82">
            <v>53111</v>
          </cell>
          <cell r="G82">
            <v>4796</v>
          </cell>
          <cell r="H82">
            <v>939</v>
          </cell>
          <cell r="I82">
            <v>130</v>
          </cell>
          <cell r="J82">
            <v>130</v>
          </cell>
          <cell r="K82">
            <v>939</v>
          </cell>
          <cell r="L82">
            <v>130</v>
          </cell>
          <cell r="M82">
            <v>130</v>
          </cell>
          <cell r="N82">
            <v>130</v>
          </cell>
          <cell r="O82">
            <v>939</v>
          </cell>
          <cell r="P82">
            <v>130</v>
          </cell>
          <cell r="Q82">
            <v>130</v>
          </cell>
          <cell r="R82">
            <v>130</v>
          </cell>
          <cell r="S82">
            <v>939</v>
          </cell>
          <cell r="T82" t="str">
            <v>International Finance</v>
          </cell>
        </row>
        <row r="83">
          <cell r="A83">
            <v>62</v>
          </cell>
          <cell r="B83">
            <v>36900</v>
          </cell>
          <cell r="C83">
            <v>70</v>
          </cell>
          <cell r="D83">
            <v>2695</v>
          </cell>
          <cell r="E83">
            <v>734</v>
          </cell>
          <cell r="F83">
            <v>57100</v>
          </cell>
          <cell r="G83">
            <v>5000</v>
          </cell>
          <cell r="H83">
            <v>416.66666666666669</v>
          </cell>
          <cell r="I83">
            <v>416.66666666666669</v>
          </cell>
          <cell r="J83">
            <v>416.66666666666669</v>
          </cell>
          <cell r="K83">
            <v>416.66666666666669</v>
          </cell>
          <cell r="L83">
            <v>416.66666666666669</v>
          </cell>
          <cell r="M83">
            <v>416.66666666666669</v>
          </cell>
          <cell r="N83">
            <v>416.66666666666669</v>
          </cell>
          <cell r="O83">
            <v>416.66666666666669</v>
          </cell>
          <cell r="P83">
            <v>416.66666666666669</v>
          </cell>
          <cell r="Q83">
            <v>416.66666666666669</v>
          </cell>
          <cell r="R83">
            <v>416.66666666666669</v>
          </cell>
          <cell r="S83">
            <v>416.66666666666669</v>
          </cell>
          <cell r="T83" t="str">
            <v>Tsunami Response Unit</v>
          </cell>
        </row>
        <row r="84">
          <cell r="A84">
            <v>62</v>
          </cell>
          <cell r="B84">
            <v>20300</v>
          </cell>
          <cell r="C84">
            <v>70</v>
          </cell>
          <cell r="D84">
            <v>2695</v>
          </cell>
          <cell r="E84">
            <v>734</v>
          </cell>
          <cell r="F84">
            <v>51411</v>
          </cell>
          <cell r="G84">
            <v>5000</v>
          </cell>
          <cell r="H84">
            <v>1000</v>
          </cell>
          <cell r="I84">
            <v>1000</v>
          </cell>
          <cell r="J84">
            <v>1000</v>
          </cell>
          <cell r="K84">
            <v>1000</v>
          </cell>
          <cell r="L84">
            <v>1000</v>
          </cell>
          <cell r="T84" t="str">
            <v>International Finance</v>
          </cell>
        </row>
        <row r="85">
          <cell r="A85">
            <v>62</v>
          </cell>
          <cell r="B85">
            <v>36700</v>
          </cell>
          <cell r="C85">
            <v>70</v>
          </cell>
          <cell r="D85">
            <v>2695</v>
          </cell>
          <cell r="E85">
            <v>548</v>
          </cell>
          <cell r="F85">
            <v>53301</v>
          </cell>
          <cell r="G85">
            <v>5020</v>
          </cell>
          <cell r="H85">
            <v>436.66666666666669</v>
          </cell>
          <cell r="I85">
            <v>416.66666666666669</v>
          </cell>
          <cell r="J85">
            <v>416.66666666666669</v>
          </cell>
          <cell r="K85">
            <v>416.66666666666669</v>
          </cell>
          <cell r="L85">
            <v>416.66666666666669</v>
          </cell>
          <cell r="M85">
            <v>416.66666666666669</v>
          </cell>
          <cell r="N85">
            <v>416.66666666666669</v>
          </cell>
          <cell r="O85">
            <v>416.66666666666669</v>
          </cell>
          <cell r="P85">
            <v>416.66666666666669</v>
          </cell>
          <cell r="Q85">
            <v>416.66666666666669</v>
          </cell>
          <cell r="R85">
            <v>416.66666666666669</v>
          </cell>
          <cell r="S85">
            <v>416.66666666666669</v>
          </cell>
          <cell r="T85" t="str">
            <v>Technical Solutions (TAPE)</v>
          </cell>
        </row>
        <row r="86">
          <cell r="A86">
            <v>62</v>
          </cell>
          <cell r="B86">
            <v>20300</v>
          </cell>
          <cell r="C86">
            <v>70</v>
          </cell>
          <cell r="D86">
            <v>2695</v>
          </cell>
          <cell r="E86">
            <v>757</v>
          </cell>
          <cell r="F86">
            <v>52900</v>
          </cell>
          <cell r="G86">
            <v>5039</v>
          </cell>
          <cell r="H86">
            <v>5039</v>
          </cell>
          <cell r="N86">
            <v>0</v>
          </cell>
          <cell r="T86" t="str">
            <v>International Finance</v>
          </cell>
        </row>
        <row r="87">
          <cell r="A87">
            <v>62</v>
          </cell>
          <cell r="B87">
            <v>36700</v>
          </cell>
          <cell r="C87">
            <v>70</v>
          </cell>
          <cell r="D87">
            <v>2695</v>
          </cell>
          <cell r="E87">
            <v>548</v>
          </cell>
          <cell r="F87">
            <v>53211</v>
          </cell>
          <cell r="G87">
            <v>6200</v>
          </cell>
          <cell r="H87">
            <v>516.66666666666663</v>
          </cell>
          <cell r="I87">
            <v>516.66666666666663</v>
          </cell>
          <cell r="J87">
            <v>516.66666666666663</v>
          </cell>
          <cell r="K87">
            <v>516.66666666666663</v>
          </cell>
          <cell r="L87">
            <v>516.66666666666663</v>
          </cell>
          <cell r="M87">
            <v>516.66666666666663</v>
          </cell>
          <cell r="N87">
            <v>516.66666666666663</v>
          </cell>
          <cell r="O87">
            <v>516.66666666666663</v>
          </cell>
          <cell r="P87">
            <v>516.66666666666663</v>
          </cell>
          <cell r="Q87">
            <v>516.66666666666663</v>
          </cell>
          <cell r="R87">
            <v>516.66666666666663</v>
          </cell>
          <cell r="S87">
            <v>516.66666666666663</v>
          </cell>
          <cell r="T87" t="str">
            <v>Technical Solutions (TAPE)</v>
          </cell>
        </row>
        <row r="88">
          <cell r="A88">
            <v>62</v>
          </cell>
          <cell r="B88">
            <v>36900</v>
          </cell>
          <cell r="C88">
            <v>70</v>
          </cell>
          <cell r="D88">
            <v>2695</v>
          </cell>
          <cell r="E88">
            <v>734</v>
          </cell>
          <cell r="F88">
            <v>59930</v>
          </cell>
          <cell r="G88">
            <v>7037</v>
          </cell>
          <cell r="H88">
            <v>586.41666666666663</v>
          </cell>
          <cell r="I88">
            <v>586.41666666666663</v>
          </cell>
          <cell r="J88">
            <v>586.41666666666663</v>
          </cell>
          <cell r="K88">
            <v>586.41666666666663</v>
          </cell>
          <cell r="L88">
            <v>586.41666666666663</v>
          </cell>
          <cell r="M88">
            <v>586.41666666666663</v>
          </cell>
          <cell r="N88">
            <v>586.41666666666663</v>
          </cell>
          <cell r="O88">
            <v>586.41666666666663</v>
          </cell>
          <cell r="P88">
            <v>586.41666666666663</v>
          </cell>
          <cell r="Q88">
            <v>586.41666666666663</v>
          </cell>
          <cell r="R88">
            <v>586.41666666666663</v>
          </cell>
          <cell r="S88">
            <v>586.41666666666663</v>
          </cell>
          <cell r="T88" t="str">
            <v>Tsunami Response Unit</v>
          </cell>
        </row>
        <row r="89">
          <cell r="A89">
            <v>62</v>
          </cell>
          <cell r="B89">
            <v>36700</v>
          </cell>
          <cell r="C89">
            <v>70</v>
          </cell>
          <cell r="D89">
            <v>2695</v>
          </cell>
          <cell r="E89">
            <v>550</v>
          </cell>
          <cell r="F89">
            <v>54922</v>
          </cell>
          <cell r="G89">
            <v>7440</v>
          </cell>
          <cell r="H89">
            <v>620</v>
          </cell>
          <cell r="I89">
            <v>620</v>
          </cell>
          <cell r="J89">
            <v>620</v>
          </cell>
          <cell r="K89">
            <v>620</v>
          </cell>
          <cell r="L89">
            <v>620</v>
          </cell>
          <cell r="M89">
            <v>620</v>
          </cell>
          <cell r="N89">
            <v>620</v>
          </cell>
          <cell r="O89">
            <v>620</v>
          </cell>
          <cell r="P89">
            <v>620</v>
          </cell>
          <cell r="Q89">
            <v>620</v>
          </cell>
          <cell r="R89">
            <v>620</v>
          </cell>
          <cell r="S89">
            <v>620</v>
          </cell>
          <cell r="T89" t="str">
            <v>Technical Solutions (TAPE)</v>
          </cell>
        </row>
        <row r="90">
          <cell r="A90">
            <v>62</v>
          </cell>
          <cell r="B90">
            <v>36700</v>
          </cell>
          <cell r="C90">
            <v>71</v>
          </cell>
          <cell r="D90">
            <v>2695</v>
          </cell>
          <cell r="E90">
            <v>550</v>
          </cell>
          <cell r="F90">
            <v>54922</v>
          </cell>
          <cell r="G90">
            <v>7440</v>
          </cell>
          <cell r="H90">
            <v>620</v>
          </cell>
          <cell r="I90">
            <v>620</v>
          </cell>
          <cell r="J90">
            <v>620</v>
          </cell>
          <cell r="K90">
            <v>620</v>
          </cell>
          <cell r="L90">
            <v>620</v>
          </cell>
          <cell r="M90">
            <v>620</v>
          </cell>
          <cell r="N90">
            <v>620</v>
          </cell>
          <cell r="O90">
            <v>620</v>
          </cell>
          <cell r="P90">
            <v>620</v>
          </cell>
          <cell r="Q90">
            <v>620</v>
          </cell>
          <cell r="R90">
            <v>620</v>
          </cell>
          <cell r="S90">
            <v>620</v>
          </cell>
          <cell r="T90" t="str">
            <v>Technical Solutions (TAPE)</v>
          </cell>
        </row>
        <row r="91">
          <cell r="A91">
            <v>62</v>
          </cell>
          <cell r="B91">
            <v>36700</v>
          </cell>
          <cell r="C91">
            <v>73</v>
          </cell>
          <cell r="D91">
            <v>2695</v>
          </cell>
          <cell r="E91">
            <v>550</v>
          </cell>
          <cell r="F91">
            <v>54922</v>
          </cell>
          <cell r="G91">
            <v>7440</v>
          </cell>
          <cell r="H91">
            <v>620</v>
          </cell>
          <cell r="I91">
            <v>620</v>
          </cell>
          <cell r="J91">
            <v>620</v>
          </cell>
          <cell r="K91">
            <v>620</v>
          </cell>
          <cell r="L91">
            <v>620</v>
          </cell>
          <cell r="M91">
            <v>620</v>
          </cell>
          <cell r="N91">
            <v>620</v>
          </cell>
          <cell r="O91">
            <v>620</v>
          </cell>
          <cell r="P91">
            <v>620</v>
          </cell>
          <cell r="Q91">
            <v>620</v>
          </cell>
          <cell r="R91">
            <v>620</v>
          </cell>
          <cell r="S91">
            <v>620</v>
          </cell>
          <cell r="T91" t="str">
            <v>Technical Solutions (TAPE)</v>
          </cell>
        </row>
        <row r="92">
          <cell r="A92">
            <v>62</v>
          </cell>
          <cell r="B92">
            <v>36900</v>
          </cell>
          <cell r="C92">
            <v>70</v>
          </cell>
          <cell r="D92">
            <v>2695</v>
          </cell>
          <cell r="E92">
            <v>757</v>
          </cell>
          <cell r="F92">
            <v>51411</v>
          </cell>
          <cell r="G92">
            <v>7800</v>
          </cell>
          <cell r="H92">
            <v>650</v>
          </cell>
          <cell r="I92">
            <v>650</v>
          </cell>
          <cell r="J92">
            <v>650</v>
          </cell>
          <cell r="K92">
            <v>650</v>
          </cell>
          <cell r="L92">
            <v>650</v>
          </cell>
          <cell r="M92">
            <v>650</v>
          </cell>
          <cell r="N92">
            <v>650</v>
          </cell>
          <cell r="O92">
            <v>650</v>
          </cell>
          <cell r="P92">
            <v>650</v>
          </cell>
          <cell r="Q92">
            <v>650</v>
          </cell>
          <cell r="R92">
            <v>650</v>
          </cell>
          <cell r="S92">
            <v>650</v>
          </cell>
          <cell r="T92" t="str">
            <v>Tsunami Response Unit</v>
          </cell>
        </row>
        <row r="93">
          <cell r="A93">
            <v>62</v>
          </cell>
          <cell r="B93">
            <v>36900</v>
          </cell>
          <cell r="C93">
            <v>70</v>
          </cell>
          <cell r="D93">
            <v>2695</v>
          </cell>
          <cell r="E93">
            <v>734</v>
          </cell>
          <cell r="F93">
            <v>57400</v>
          </cell>
          <cell r="G93">
            <v>8444</v>
          </cell>
          <cell r="H93">
            <v>703.66666666666663</v>
          </cell>
          <cell r="I93">
            <v>703.66666666666663</v>
          </cell>
          <cell r="J93">
            <v>703.66666666666663</v>
          </cell>
          <cell r="K93">
            <v>703.66666666666663</v>
          </cell>
          <cell r="L93">
            <v>703.66666666666663</v>
          </cell>
          <cell r="M93">
            <v>703.66666666666663</v>
          </cell>
          <cell r="N93">
            <v>703.66666666666663</v>
          </cell>
          <cell r="O93">
            <v>703.66666666666663</v>
          </cell>
          <cell r="P93">
            <v>703.66666666666663</v>
          </cell>
          <cell r="Q93">
            <v>703.66666666666663</v>
          </cell>
          <cell r="R93">
            <v>703.66666666666663</v>
          </cell>
          <cell r="S93">
            <v>703.66666666666663</v>
          </cell>
          <cell r="T93" t="str">
            <v>Tsunami Response Unit</v>
          </cell>
        </row>
        <row r="94">
          <cell r="A94">
            <v>62</v>
          </cell>
          <cell r="B94">
            <v>36700</v>
          </cell>
          <cell r="C94">
            <v>70</v>
          </cell>
          <cell r="D94">
            <v>2695</v>
          </cell>
          <cell r="E94">
            <v>734</v>
          </cell>
          <cell r="F94">
            <v>57270</v>
          </cell>
          <cell r="G94">
            <v>8533</v>
          </cell>
          <cell r="H94">
            <v>711.08333333333337</v>
          </cell>
          <cell r="I94">
            <v>711.08333333333337</v>
          </cell>
          <cell r="J94">
            <v>711.08333333333337</v>
          </cell>
          <cell r="K94">
            <v>711.08333333333337</v>
          </cell>
          <cell r="L94">
            <v>711.08333333333337</v>
          </cell>
          <cell r="M94">
            <v>711.08333333333337</v>
          </cell>
          <cell r="N94">
            <v>711.08333333333337</v>
          </cell>
          <cell r="O94">
            <v>711.08333333333337</v>
          </cell>
          <cell r="P94">
            <v>711.08333333333337</v>
          </cell>
          <cell r="Q94">
            <v>711.08333333333337</v>
          </cell>
          <cell r="R94">
            <v>711.08333333333337</v>
          </cell>
          <cell r="S94">
            <v>711.08333333333337</v>
          </cell>
          <cell r="T94" t="str">
            <v>Technical Solutions (TAPE)</v>
          </cell>
        </row>
        <row r="95">
          <cell r="A95">
            <v>62</v>
          </cell>
          <cell r="B95">
            <v>36300</v>
          </cell>
          <cell r="C95">
            <v>74</v>
          </cell>
          <cell r="D95">
            <v>2695</v>
          </cell>
          <cell r="E95">
            <v>0</v>
          </cell>
          <cell r="F95">
            <v>53111</v>
          </cell>
          <cell r="G95">
            <v>9000</v>
          </cell>
          <cell r="H95">
            <v>750</v>
          </cell>
          <cell r="I95">
            <v>750</v>
          </cell>
          <cell r="J95">
            <v>750</v>
          </cell>
          <cell r="K95">
            <v>750</v>
          </cell>
          <cell r="L95">
            <v>750</v>
          </cell>
          <cell r="M95">
            <v>750</v>
          </cell>
          <cell r="N95">
            <v>750</v>
          </cell>
          <cell r="O95">
            <v>750</v>
          </cell>
          <cell r="P95">
            <v>750</v>
          </cell>
          <cell r="Q95">
            <v>750</v>
          </cell>
          <cell r="R95">
            <v>750</v>
          </cell>
          <cell r="S95">
            <v>750</v>
          </cell>
          <cell r="T95" t="str">
            <v>Info &amp; Integration</v>
          </cell>
        </row>
        <row r="96">
          <cell r="A96">
            <v>62</v>
          </cell>
          <cell r="B96">
            <v>36800</v>
          </cell>
          <cell r="C96">
            <v>70</v>
          </cell>
          <cell r="D96">
            <v>2695</v>
          </cell>
          <cell r="E96">
            <v>0</v>
          </cell>
          <cell r="F96">
            <v>53111</v>
          </cell>
          <cell r="G96">
            <v>10000</v>
          </cell>
          <cell r="H96">
            <v>833.33333333333337</v>
          </cell>
          <cell r="I96">
            <v>833.33333333333337</v>
          </cell>
          <cell r="J96">
            <v>833.33333333333337</v>
          </cell>
          <cell r="K96">
            <v>833.33333333333337</v>
          </cell>
          <cell r="L96">
            <v>833.33333333333337</v>
          </cell>
          <cell r="M96">
            <v>833.33333333333337</v>
          </cell>
          <cell r="N96">
            <v>833.33333333333337</v>
          </cell>
          <cell r="O96">
            <v>833.33333333333337</v>
          </cell>
          <cell r="P96">
            <v>833.33333333333337</v>
          </cell>
          <cell r="Q96">
            <v>833.33333333333337</v>
          </cell>
          <cell r="R96">
            <v>833.33333333333337</v>
          </cell>
          <cell r="S96">
            <v>833.33333333333337</v>
          </cell>
          <cell r="T96" t="str">
            <v>Int'l Policy</v>
          </cell>
        </row>
        <row r="97">
          <cell r="A97">
            <v>62</v>
          </cell>
          <cell r="B97">
            <v>36900</v>
          </cell>
          <cell r="C97">
            <v>70</v>
          </cell>
          <cell r="D97">
            <v>2695</v>
          </cell>
          <cell r="E97">
            <v>734</v>
          </cell>
          <cell r="F97">
            <v>54500</v>
          </cell>
          <cell r="G97">
            <v>10000</v>
          </cell>
          <cell r="H97">
            <v>833.33333333333337</v>
          </cell>
          <cell r="I97">
            <v>833.33333333333337</v>
          </cell>
          <cell r="J97">
            <v>833.33333333333337</v>
          </cell>
          <cell r="K97">
            <v>833.33333333333337</v>
          </cell>
          <cell r="L97">
            <v>833.33333333333337</v>
          </cell>
          <cell r="M97">
            <v>833.33333333333337</v>
          </cell>
          <cell r="N97">
            <v>833.33333333333337</v>
          </cell>
          <cell r="O97">
            <v>833.33333333333337</v>
          </cell>
          <cell r="P97">
            <v>833.33333333333337</v>
          </cell>
          <cell r="Q97">
            <v>833.33333333333337</v>
          </cell>
          <cell r="R97">
            <v>833.33333333333337</v>
          </cell>
          <cell r="S97">
            <v>833.33333333333337</v>
          </cell>
          <cell r="T97" t="str">
            <v>Tsunami Response Unit</v>
          </cell>
        </row>
        <row r="98">
          <cell r="A98">
            <v>62</v>
          </cell>
          <cell r="B98">
            <v>36700</v>
          </cell>
          <cell r="C98">
            <v>72</v>
          </cell>
          <cell r="D98">
            <v>2695</v>
          </cell>
          <cell r="E98">
            <v>0</v>
          </cell>
          <cell r="F98">
            <v>53111</v>
          </cell>
          <cell r="G98">
            <v>10270</v>
          </cell>
          <cell r="H98">
            <v>855.83333333333337</v>
          </cell>
          <cell r="I98">
            <v>855.83333333333337</v>
          </cell>
          <cell r="J98">
            <v>855.83333333333337</v>
          </cell>
          <cell r="K98">
            <v>855.83333333333337</v>
          </cell>
          <cell r="L98">
            <v>855.83333333333337</v>
          </cell>
          <cell r="M98">
            <v>855.83333333333337</v>
          </cell>
          <cell r="N98">
            <v>855.83333333333337</v>
          </cell>
          <cell r="O98">
            <v>855.83333333333337</v>
          </cell>
          <cell r="P98">
            <v>855.83333333333337</v>
          </cell>
          <cell r="Q98">
            <v>855.83333333333337</v>
          </cell>
          <cell r="R98">
            <v>855.83333333333337</v>
          </cell>
          <cell r="S98">
            <v>855.83333333333337</v>
          </cell>
          <cell r="T98" t="str">
            <v>Technical Solutions (TAPE)</v>
          </cell>
        </row>
        <row r="99">
          <cell r="A99">
            <v>62</v>
          </cell>
          <cell r="B99">
            <v>36700</v>
          </cell>
          <cell r="C99">
            <v>75</v>
          </cell>
          <cell r="D99">
            <v>2695</v>
          </cell>
          <cell r="E99">
            <v>0</v>
          </cell>
          <cell r="F99">
            <v>53111</v>
          </cell>
          <cell r="G99">
            <v>10500</v>
          </cell>
          <cell r="H99">
            <v>875</v>
          </cell>
          <cell r="I99">
            <v>875</v>
          </cell>
          <cell r="J99">
            <v>875</v>
          </cell>
          <cell r="K99">
            <v>875</v>
          </cell>
          <cell r="L99">
            <v>875</v>
          </cell>
          <cell r="M99">
            <v>875</v>
          </cell>
          <cell r="N99">
            <v>875</v>
          </cell>
          <cell r="O99">
            <v>875</v>
          </cell>
          <cell r="P99">
            <v>875</v>
          </cell>
          <cell r="Q99">
            <v>875</v>
          </cell>
          <cell r="R99">
            <v>875</v>
          </cell>
          <cell r="S99">
            <v>875</v>
          </cell>
          <cell r="T99" t="str">
            <v>Technical Solutions (TAPE)</v>
          </cell>
        </row>
        <row r="100">
          <cell r="A100">
            <v>62</v>
          </cell>
          <cell r="B100">
            <v>36700</v>
          </cell>
          <cell r="C100">
            <v>70</v>
          </cell>
          <cell r="D100">
            <v>2695</v>
          </cell>
          <cell r="E100">
            <v>550</v>
          </cell>
          <cell r="F100">
            <v>53211</v>
          </cell>
          <cell r="G100">
            <v>10500</v>
          </cell>
          <cell r="H100">
            <v>875</v>
          </cell>
          <cell r="I100">
            <v>875</v>
          </cell>
          <cell r="J100">
            <v>875</v>
          </cell>
          <cell r="K100">
            <v>875</v>
          </cell>
          <cell r="L100">
            <v>875</v>
          </cell>
          <cell r="M100">
            <v>875</v>
          </cell>
          <cell r="N100">
            <v>875</v>
          </cell>
          <cell r="O100">
            <v>875</v>
          </cell>
          <cell r="P100">
            <v>875</v>
          </cell>
          <cell r="Q100">
            <v>875</v>
          </cell>
          <cell r="R100">
            <v>875</v>
          </cell>
          <cell r="S100">
            <v>875</v>
          </cell>
          <cell r="T100" t="str">
            <v>Technical Solutions (TAPE)</v>
          </cell>
        </row>
        <row r="101">
          <cell r="A101">
            <v>62</v>
          </cell>
          <cell r="B101">
            <v>36700</v>
          </cell>
          <cell r="C101">
            <v>71</v>
          </cell>
          <cell r="D101">
            <v>2695</v>
          </cell>
          <cell r="E101">
            <v>550</v>
          </cell>
          <cell r="F101">
            <v>53211</v>
          </cell>
          <cell r="G101">
            <v>10500</v>
          </cell>
          <cell r="H101">
            <v>875</v>
          </cell>
          <cell r="I101">
            <v>875</v>
          </cell>
          <cell r="J101">
            <v>875</v>
          </cell>
          <cell r="K101">
            <v>875</v>
          </cell>
          <cell r="L101">
            <v>875</v>
          </cell>
          <cell r="M101">
            <v>875</v>
          </cell>
          <cell r="N101">
            <v>875</v>
          </cell>
          <cell r="O101">
            <v>875</v>
          </cell>
          <cell r="P101">
            <v>875</v>
          </cell>
          <cell r="Q101">
            <v>875</v>
          </cell>
          <cell r="R101">
            <v>875</v>
          </cell>
          <cell r="S101">
            <v>875</v>
          </cell>
          <cell r="T101" t="str">
            <v>Technical Solutions (TAPE)</v>
          </cell>
        </row>
        <row r="102">
          <cell r="A102">
            <v>62</v>
          </cell>
          <cell r="B102">
            <v>36700</v>
          </cell>
          <cell r="C102">
            <v>73</v>
          </cell>
          <cell r="D102">
            <v>2695</v>
          </cell>
          <cell r="E102">
            <v>550</v>
          </cell>
          <cell r="F102">
            <v>53211</v>
          </cell>
          <cell r="G102">
            <v>10500</v>
          </cell>
          <cell r="H102">
            <v>875</v>
          </cell>
          <cell r="I102">
            <v>875</v>
          </cell>
          <cell r="J102">
            <v>875</v>
          </cell>
          <cell r="K102">
            <v>875</v>
          </cell>
          <cell r="L102">
            <v>875</v>
          </cell>
          <cell r="M102">
            <v>875</v>
          </cell>
          <cell r="N102">
            <v>875</v>
          </cell>
          <cell r="O102">
            <v>875</v>
          </cell>
          <cell r="P102">
            <v>875</v>
          </cell>
          <cell r="Q102">
            <v>875</v>
          </cell>
          <cell r="R102">
            <v>875</v>
          </cell>
          <cell r="S102">
            <v>875</v>
          </cell>
          <cell r="T102" t="str">
            <v>Technical Solutions (TAPE)</v>
          </cell>
        </row>
        <row r="103">
          <cell r="A103">
            <v>62</v>
          </cell>
          <cell r="B103">
            <v>36700</v>
          </cell>
          <cell r="C103">
            <v>70</v>
          </cell>
          <cell r="D103">
            <v>2695</v>
          </cell>
          <cell r="E103">
            <v>548</v>
          </cell>
          <cell r="F103">
            <v>51450</v>
          </cell>
          <cell r="G103">
            <v>10610</v>
          </cell>
          <cell r="H103">
            <v>884.16666666666663</v>
          </cell>
          <cell r="I103">
            <v>884.16666666666663</v>
          </cell>
          <cell r="J103">
            <v>884.16666666666663</v>
          </cell>
          <cell r="K103">
            <v>884.16666666666663</v>
          </cell>
          <cell r="L103">
            <v>884.16666666666663</v>
          </cell>
          <cell r="M103">
            <v>884.16666666666663</v>
          </cell>
          <cell r="N103">
            <v>884.16666666666663</v>
          </cell>
          <cell r="O103">
            <v>884.16666666666663</v>
          </cell>
          <cell r="P103">
            <v>884.16666666666663</v>
          </cell>
          <cell r="Q103">
            <v>884.16666666666663</v>
          </cell>
          <cell r="R103">
            <v>884.16666666666663</v>
          </cell>
          <cell r="S103">
            <v>884.16666666666663</v>
          </cell>
          <cell r="T103" t="str">
            <v>Technical Solutions (TAPE)</v>
          </cell>
        </row>
        <row r="104">
          <cell r="A104">
            <v>62</v>
          </cell>
          <cell r="B104">
            <v>20300</v>
          </cell>
          <cell r="C104">
            <v>70</v>
          </cell>
          <cell r="D104">
            <v>2695</v>
          </cell>
          <cell r="E104">
            <v>757</v>
          </cell>
          <cell r="F104">
            <v>51450</v>
          </cell>
          <cell r="G104">
            <v>11180</v>
          </cell>
          <cell r="H104">
            <v>931.66666666666663</v>
          </cell>
          <cell r="I104">
            <v>931.66666666666663</v>
          </cell>
          <cell r="J104">
            <v>931.66666666666663</v>
          </cell>
          <cell r="K104">
            <v>931.66666666666663</v>
          </cell>
          <cell r="L104">
            <v>931.66666666666663</v>
          </cell>
          <cell r="M104">
            <v>931.66666666666663</v>
          </cell>
          <cell r="N104">
            <v>931.66666666666663</v>
          </cell>
          <cell r="O104">
            <v>931.66666666666663</v>
          </cell>
          <cell r="P104">
            <v>931.66666666666663</v>
          </cell>
          <cell r="Q104">
            <v>931.66666666666663</v>
          </cell>
          <cell r="R104">
            <v>931.66666666666663</v>
          </cell>
          <cell r="S104">
            <v>931.66666666666663</v>
          </cell>
          <cell r="T104" t="str">
            <v>International Finance</v>
          </cell>
        </row>
        <row r="105">
          <cell r="A105">
            <v>62</v>
          </cell>
          <cell r="B105">
            <v>36700</v>
          </cell>
          <cell r="C105">
            <v>70</v>
          </cell>
          <cell r="D105">
            <v>2695</v>
          </cell>
          <cell r="E105">
            <v>548</v>
          </cell>
          <cell r="F105">
            <v>53111</v>
          </cell>
          <cell r="G105">
            <v>11700</v>
          </cell>
          <cell r="H105">
            <v>975</v>
          </cell>
          <cell r="I105">
            <v>975</v>
          </cell>
          <cell r="J105">
            <v>975</v>
          </cell>
          <cell r="K105">
            <v>975</v>
          </cell>
          <cell r="L105">
            <v>975</v>
          </cell>
          <cell r="M105">
            <v>975</v>
          </cell>
          <cell r="N105">
            <v>975</v>
          </cell>
          <cell r="O105">
            <v>975</v>
          </cell>
          <cell r="P105">
            <v>975</v>
          </cell>
          <cell r="Q105">
            <v>975</v>
          </cell>
          <cell r="R105">
            <v>975</v>
          </cell>
          <cell r="S105">
            <v>975</v>
          </cell>
          <cell r="T105" t="str">
            <v>Technical Solutions (TAPE)</v>
          </cell>
        </row>
        <row r="106">
          <cell r="A106">
            <v>62</v>
          </cell>
          <cell r="B106">
            <v>36900</v>
          </cell>
          <cell r="C106">
            <v>70</v>
          </cell>
          <cell r="D106">
            <v>2695</v>
          </cell>
          <cell r="E106">
            <v>734</v>
          </cell>
          <cell r="F106">
            <v>51920</v>
          </cell>
          <cell r="G106">
            <v>12400</v>
          </cell>
          <cell r="H106">
            <v>1733.3333333333333</v>
          </cell>
          <cell r="I106">
            <v>1733.3333333333333</v>
          </cell>
          <cell r="J106">
            <v>1733.3333333333333</v>
          </cell>
          <cell r="K106">
            <v>800</v>
          </cell>
          <cell r="L106">
            <v>800</v>
          </cell>
          <cell r="M106">
            <v>800</v>
          </cell>
          <cell r="N106">
            <v>800</v>
          </cell>
          <cell r="O106">
            <v>800</v>
          </cell>
          <cell r="P106">
            <v>800</v>
          </cell>
          <cell r="Q106">
            <v>800</v>
          </cell>
          <cell r="R106">
            <v>800</v>
          </cell>
          <cell r="S106">
            <v>800</v>
          </cell>
          <cell r="T106" t="str">
            <v>Tsunami Response Unit</v>
          </cell>
        </row>
        <row r="107">
          <cell r="A107">
            <v>62</v>
          </cell>
          <cell r="B107">
            <v>36700</v>
          </cell>
          <cell r="C107">
            <v>70</v>
          </cell>
          <cell r="D107">
            <v>2695</v>
          </cell>
          <cell r="E107">
            <v>550</v>
          </cell>
          <cell r="F107">
            <v>53212</v>
          </cell>
          <cell r="G107">
            <v>12600</v>
          </cell>
          <cell r="H107">
            <v>1050</v>
          </cell>
          <cell r="I107">
            <v>1050</v>
          </cell>
          <cell r="J107">
            <v>1050</v>
          </cell>
          <cell r="K107">
            <v>1050</v>
          </cell>
          <cell r="L107">
            <v>1050</v>
          </cell>
          <cell r="M107">
            <v>1050</v>
          </cell>
          <cell r="N107">
            <v>1050</v>
          </cell>
          <cell r="O107">
            <v>1050</v>
          </cell>
          <cell r="P107">
            <v>1050</v>
          </cell>
          <cell r="Q107">
            <v>1050</v>
          </cell>
          <cell r="R107">
            <v>1050</v>
          </cell>
          <cell r="S107">
            <v>1050</v>
          </cell>
          <cell r="T107" t="str">
            <v>Technical Solutions (TAPE)</v>
          </cell>
        </row>
        <row r="108">
          <cell r="A108">
            <v>62</v>
          </cell>
          <cell r="B108">
            <v>36700</v>
          </cell>
          <cell r="C108">
            <v>71</v>
          </cell>
          <cell r="D108">
            <v>2695</v>
          </cell>
          <cell r="E108">
            <v>550</v>
          </cell>
          <cell r="F108">
            <v>53212</v>
          </cell>
          <cell r="G108">
            <v>12600</v>
          </cell>
          <cell r="H108">
            <v>1050</v>
          </cell>
          <cell r="I108">
            <v>1050</v>
          </cell>
          <cell r="J108">
            <v>1050</v>
          </cell>
          <cell r="K108">
            <v>1050</v>
          </cell>
          <cell r="L108">
            <v>1050</v>
          </cell>
          <cell r="M108">
            <v>1050</v>
          </cell>
          <cell r="N108">
            <v>1050</v>
          </cell>
          <cell r="O108">
            <v>1050</v>
          </cell>
          <cell r="P108">
            <v>1050</v>
          </cell>
          <cell r="Q108">
            <v>1050</v>
          </cell>
          <cell r="R108">
            <v>1050</v>
          </cell>
          <cell r="S108">
            <v>1050</v>
          </cell>
          <cell r="T108" t="str">
            <v>Technical Solutions (TAPE)</v>
          </cell>
        </row>
        <row r="109">
          <cell r="A109">
            <v>62</v>
          </cell>
          <cell r="B109">
            <v>36700</v>
          </cell>
          <cell r="C109">
            <v>73</v>
          </cell>
          <cell r="D109">
            <v>2695</v>
          </cell>
          <cell r="E109">
            <v>550</v>
          </cell>
          <cell r="F109">
            <v>53212</v>
          </cell>
          <cell r="G109">
            <v>12600</v>
          </cell>
          <cell r="H109">
            <v>1050</v>
          </cell>
          <cell r="I109">
            <v>1050</v>
          </cell>
          <cell r="J109">
            <v>1050</v>
          </cell>
          <cell r="K109">
            <v>1050</v>
          </cell>
          <cell r="L109">
            <v>1050</v>
          </cell>
          <cell r="M109">
            <v>1050</v>
          </cell>
          <cell r="N109">
            <v>1050</v>
          </cell>
          <cell r="O109">
            <v>1050</v>
          </cell>
          <cell r="P109">
            <v>1050</v>
          </cell>
          <cell r="Q109">
            <v>1050</v>
          </cell>
          <cell r="R109">
            <v>1050</v>
          </cell>
          <cell r="S109">
            <v>1050</v>
          </cell>
          <cell r="T109" t="str">
            <v>Technical Solutions (TAPE)</v>
          </cell>
        </row>
        <row r="110">
          <cell r="A110">
            <v>62</v>
          </cell>
          <cell r="B110">
            <v>36900</v>
          </cell>
          <cell r="C110">
            <v>70</v>
          </cell>
          <cell r="D110">
            <v>2695</v>
          </cell>
          <cell r="E110">
            <v>734</v>
          </cell>
          <cell r="F110">
            <v>52900</v>
          </cell>
          <cell r="G110">
            <v>12600</v>
          </cell>
          <cell r="H110">
            <v>1050</v>
          </cell>
          <cell r="I110">
            <v>1050</v>
          </cell>
          <cell r="J110">
            <v>1050</v>
          </cell>
          <cell r="K110">
            <v>1050</v>
          </cell>
          <cell r="L110">
            <v>1050</v>
          </cell>
          <cell r="M110">
            <v>1050</v>
          </cell>
          <cell r="N110">
            <v>1050</v>
          </cell>
          <cell r="O110">
            <v>1050</v>
          </cell>
          <cell r="P110">
            <v>1050</v>
          </cell>
          <cell r="Q110">
            <v>1050</v>
          </cell>
          <cell r="R110">
            <v>1050</v>
          </cell>
          <cell r="S110">
            <v>1050</v>
          </cell>
          <cell r="T110" t="str">
            <v>Tsunami Response Unit</v>
          </cell>
        </row>
        <row r="111">
          <cell r="A111">
            <v>62</v>
          </cell>
          <cell r="B111">
            <v>36700</v>
          </cell>
          <cell r="C111">
            <v>74</v>
          </cell>
          <cell r="D111">
            <v>2695</v>
          </cell>
          <cell r="E111">
            <v>734</v>
          </cell>
          <cell r="F111">
            <v>58130</v>
          </cell>
          <cell r="G111">
            <v>13200</v>
          </cell>
          <cell r="H111">
            <v>1100</v>
          </cell>
          <cell r="I111">
            <v>1100</v>
          </cell>
          <cell r="J111">
            <v>1100</v>
          </cell>
          <cell r="K111">
            <v>1100</v>
          </cell>
          <cell r="L111">
            <v>1100</v>
          </cell>
          <cell r="M111">
            <v>1100</v>
          </cell>
          <cell r="N111">
            <v>1100</v>
          </cell>
          <cell r="O111">
            <v>1100</v>
          </cell>
          <cell r="P111">
            <v>1100</v>
          </cell>
          <cell r="Q111">
            <v>1100</v>
          </cell>
          <cell r="R111">
            <v>1100</v>
          </cell>
          <cell r="S111">
            <v>1100</v>
          </cell>
          <cell r="T111" t="str">
            <v>Technical Solutions (TAPE)</v>
          </cell>
        </row>
        <row r="112">
          <cell r="A112">
            <v>62</v>
          </cell>
          <cell r="B112">
            <v>36700</v>
          </cell>
          <cell r="C112">
            <v>79</v>
          </cell>
          <cell r="D112">
            <v>2695</v>
          </cell>
          <cell r="E112">
            <v>0</v>
          </cell>
          <cell r="F112">
            <v>53111</v>
          </cell>
          <cell r="G112">
            <v>15000</v>
          </cell>
          <cell r="H112">
            <v>1250</v>
          </cell>
          <cell r="I112">
            <v>1250</v>
          </cell>
          <cell r="J112">
            <v>1250</v>
          </cell>
          <cell r="K112">
            <v>1250</v>
          </cell>
          <cell r="L112">
            <v>1250</v>
          </cell>
          <cell r="M112">
            <v>1250</v>
          </cell>
          <cell r="N112">
            <v>1250</v>
          </cell>
          <cell r="O112">
            <v>1250</v>
          </cell>
          <cell r="P112">
            <v>1250</v>
          </cell>
          <cell r="Q112">
            <v>1250</v>
          </cell>
          <cell r="R112">
            <v>1250</v>
          </cell>
          <cell r="S112">
            <v>1250</v>
          </cell>
          <cell r="T112" t="str">
            <v>Technical Solutions (TAPE)</v>
          </cell>
        </row>
        <row r="113">
          <cell r="A113">
            <v>62</v>
          </cell>
          <cell r="B113">
            <v>36700</v>
          </cell>
          <cell r="C113">
            <v>70</v>
          </cell>
          <cell r="D113">
            <v>2695</v>
          </cell>
          <cell r="E113">
            <v>550</v>
          </cell>
          <cell r="F113">
            <v>51450</v>
          </cell>
          <cell r="G113">
            <v>15086</v>
          </cell>
          <cell r="H113">
            <v>1257.1666666666667</v>
          </cell>
          <cell r="I113">
            <v>1257.1666666666667</v>
          </cell>
          <cell r="J113">
            <v>1257.1666666666667</v>
          </cell>
          <cell r="K113">
            <v>1257.1666666666667</v>
          </cell>
          <cell r="L113">
            <v>1257.1666666666667</v>
          </cell>
          <cell r="M113">
            <v>1257.1666666666667</v>
          </cell>
          <cell r="N113">
            <v>1257.1666666666667</v>
          </cell>
          <cell r="O113">
            <v>1257.1666666666667</v>
          </cell>
          <cell r="P113">
            <v>1257.1666666666667</v>
          </cell>
          <cell r="Q113">
            <v>1257.1666666666667</v>
          </cell>
          <cell r="R113">
            <v>1257.1666666666667</v>
          </cell>
          <cell r="S113">
            <v>1257.1666666666667</v>
          </cell>
          <cell r="T113" t="str">
            <v>Technical Solutions (TAPE)</v>
          </cell>
        </row>
        <row r="114">
          <cell r="A114">
            <v>62</v>
          </cell>
          <cell r="B114">
            <v>36700</v>
          </cell>
          <cell r="C114">
            <v>71</v>
          </cell>
          <cell r="D114">
            <v>2695</v>
          </cell>
          <cell r="E114">
            <v>550</v>
          </cell>
          <cell r="F114">
            <v>51450</v>
          </cell>
          <cell r="G114">
            <v>15086</v>
          </cell>
          <cell r="H114">
            <v>1257.1666666666667</v>
          </cell>
          <cell r="I114">
            <v>1257.1666666666667</v>
          </cell>
          <cell r="J114">
            <v>1257.1666666666667</v>
          </cell>
          <cell r="K114">
            <v>1257.1666666666667</v>
          </cell>
          <cell r="L114">
            <v>1257.1666666666667</v>
          </cell>
          <cell r="M114">
            <v>1257.1666666666667</v>
          </cell>
          <cell r="N114">
            <v>1257.1666666666667</v>
          </cell>
          <cell r="O114">
            <v>1257.1666666666667</v>
          </cell>
          <cell r="P114">
            <v>1257.1666666666667</v>
          </cell>
          <cell r="Q114">
            <v>1257.1666666666667</v>
          </cell>
          <cell r="R114">
            <v>1257.1666666666667</v>
          </cell>
          <cell r="S114">
            <v>1257.1666666666667</v>
          </cell>
          <cell r="T114" t="str">
            <v>Technical Solutions (TAPE)</v>
          </cell>
        </row>
        <row r="115">
          <cell r="A115">
            <v>62</v>
          </cell>
          <cell r="B115">
            <v>36700</v>
          </cell>
          <cell r="C115">
            <v>73</v>
          </cell>
          <cell r="D115">
            <v>2695</v>
          </cell>
          <cell r="E115">
            <v>550</v>
          </cell>
          <cell r="F115">
            <v>51450</v>
          </cell>
          <cell r="G115">
            <v>15086</v>
          </cell>
          <cell r="H115">
            <v>1257.1666666666667</v>
          </cell>
          <cell r="I115">
            <v>1257.1666666666667</v>
          </cell>
          <cell r="J115">
            <v>1257.1666666666667</v>
          </cell>
          <cell r="K115">
            <v>1257.1666666666667</v>
          </cell>
          <cell r="L115">
            <v>1257.1666666666667</v>
          </cell>
          <cell r="M115">
            <v>1257.1666666666667</v>
          </cell>
          <cell r="N115">
            <v>1257.1666666666667</v>
          </cell>
          <cell r="O115">
            <v>1257.1666666666667</v>
          </cell>
          <cell r="P115">
            <v>1257.1666666666667</v>
          </cell>
          <cell r="Q115">
            <v>1257.1666666666667</v>
          </cell>
          <cell r="R115">
            <v>1257.1666666666667</v>
          </cell>
          <cell r="S115">
            <v>1257.1666666666667</v>
          </cell>
          <cell r="T115" t="str">
            <v>Technical Solutions (TAPE)</v>
          </cell>
        </row>
        <row r="116">
          <cell r="A116">
            <v>62</v>
          </cell>
          <cell r="B116">
            <v>36700</v>
          </cell>
          <cell r="C116">
            <v>70</v>
          </cell>
          <cell r="D116">
            <v>2695</v>
          </cell>
          <cell r="E116">
            <v>548</v>
          </cell>
          <cell r="F116">
            <v>51411</v>
          </cell>
          <cell r="G116">
            <v>15600</v>
          </cell>
          <cell r="H116">
            <v>1300</v>
          </cell>
          <cell r="I116">
            <v>1300</v>
          </cell>
          <cell r="J116">
            <v>1300</v>
          </cell>
          <cell r="K116">
            <v>1300</v>
          </cell>
          <cell r="L116">
            <v>1300</v>
          </cell>
          <cell r="M116">
            <v>1300</v>
          </cell>
          <cell r="N116">
            <v>1300</v>
          </cell>
          <cell r="O116">
            <v>1300</v>
          </cell>
          <cell r="P116">
            <v>1300</v>
          </cell>
          <cell r="Q116">
            <v>1300</v>
          </cell>
          <cell r="R116">
            <v>1300</v>
          </cell>
          <cell r="S116">
            <v>1300</v>
          </cell>
          <cell r="T116" t="str">
            <v>Technical Solutions (TAPE)</v>
          </cell>
        </row>
        <row r="117">
          <cell r="A117">
            <v>62</v>
          </cell>
          <cell r="B117">
            <v>36900</v>
          </cell>
          <cell r="C117">
            <v>79</v>
          </cell>
          <cell r="D117">
            <v>2695</v>
          </cell>
          <cell r="E117">
            <v>734</v>
          </cell>
          <cell r="F117">
            <v>51450</v>
          </cell>
          <cell r="G117">
            <v>18828</v>
          </cell>
          <cell r="H117">
            <v>1569</v>
          </cell>
          <cell r="I117">
            <v>1569</v>
          </cell>
          <cell r="J117">
            <v>1569</v>
          </cell>
          <cell r="K117">
            <v>1569</v>
          </cell>
          <cell r="L117">
            <v>1569</v>
          </cell>
          <cell r="M117">
            <v>1569</v>
          </cell>
          <cell r="N117">
            <v>1569</v>
          </cell>
          <cell r="O117">
            <v>1569</v>
          </cell>
          <cell r="P117">
            <v>1569</v>
          </cell>
          <cell r="Q117">
            <v>1569</v>
          </cell>
          <cell r="R117">
            <v>1569</v>
          </cell>
          <cell r="S117">
            <v>1569</v>
          </cell>
          <cell r="T117" t="str">
            <v>Tsunami Response Unit</v>
          </cell>
        </row>
        <row r="118">
          <cell r="A118">
            <v>62</v>
          </cell>
          <cell r="B118">
            <v>20300</v>
          </cell>
          <cell r="C118">
            <v>70</v>
          </cell>
          <cell r="D118">
            <v>2695</v>
          </cell>
          <cell r="E118">
            <v>757</v>
          </cell>
          <cell r="F118">
            <v>51411</v>
          </cell>
          <cell r="G118">
            <v>19500</v>
          </cell>
          <cell r="H118">
            <v>1625</v>
          </cell>
          <cell r="I118">
            <v>1625</v>
          </cell>
          <cell r="J118">
            <v>1625</v>
          </cell>
          <cell r="K118">
            <v>1625</v>
          </cell>
          <cell r="L118">
            <v>1625</v>
          </cell>
          <cell r="M118">
            <v>1625</v>
          </cell>
          <cell r="N118">
            <v>1625</v>
          </cell>
          <cell r="O118">
            <v>1625</v>
          </cell>
          <cell r="P118">
            <v>1625</v>
          </cell>
          <cell r="Q118">
            <v>1625</v>
          </cell>
          <cell r="R118">
            <v>1625</v>
          </cell>
          <cell r="S118">
            <v>1625</v>
          </cell>
          <cell r="T118" t="str">
            <v>International Finance</v>
          </cell>
        </row>
        <row r="119">
          <cell r="A119">
            <v>62</v>
          </cell>
          <cell r="B119">
            <v>36900</v>
          </cell>
          <cell r="C119">
            <v>70</v>
          </cell>
          <cell r="D119">
            <v>2695</v>
          </cell>
          <cell r="E119">
            <v>734</v>
          </cell>
          <cell r="F119">
            <v>57270</v>
          </cell>
          <cell r="G119">
            <v>20267</v>
          </cell>
          <cell r="H119">
            <v>1688.9166666666667</v>
          </cell>
          <cell r="I119">
            <v>1688.9166666666667</v>
          </cell>
          <cell r="J119">
            <v>1688.9166666666667</v>
          </cell>
          <cell r="K119">
            <v>1688.9166666666667</v>
          </cell>
          <cell r="L119">
            <v>1688.9166666666667</v>
          </cell>
          <cell r="M119">
            <v>1688.9166666666667</v>
          </cell>
          <cell r="N119">
            <v>1688.9166666666667</v>
          </cell>
          <cell r="O119">
            <v>1688.9166666666667</v>
          </cell>
          <cell r="P119">
            <v>1688.9166666666667</v>
          </cell>
          <cell r="Q119">
            <v>1688.9166666666667</v>
          </cell>
          <cell r="R119">
            <v>1688.9166666666667</v>
          </cell>
          <cell r="S119">
            <v>1688.9166666666667</v>
          </cell>
          <cell r="T119" t="str">
            <v>Tsunami Response Unit</v>
          </cell>
        </row>
        <row r="120">
          <cell r="A120">
            <v>62</v>
          </cell>
          <cell r="B120">
            <v>36900</v>
          </cell>
          <cell r="C120">
            <v>70</v>
          </cell>
          <cell r="D120">
            <v>2695</v>
          </cell>
          <cell r="E120">
            <v>734</v>
          </cell>
          <cell r="F120">
            <v>51411</v>
          </cell>
          <cell r="G120">
            <v>21600</v>
          </cell>
          <cell r="H120">
            <v>3600</v>
          </cell>
          <cell r="I120">
            <v>3600</v>
          </cell>
          <cell r="J120">
            <v>3600</v>
          </cell>
          <cell r="K120">
            <v>1200</v>
          </cell>
          <cell r="L120">
            <v>1200</v>
          </cell>
          <cell r="M120">
            <v>1200</v>
          </cell>
          <cell r="N120">
            <v>1200</v>
          </cell>
          <cell r="O120">
            <v>1200</v>
          </cell>
          <cell r="P120">
            <v>1200</v>
          </cell>
          <cell r="Q120">
            <v>1200</v>
          </cell>
          <cell r="R120">
            <v>1200</v>
          </cell>
          <cell r="S120">
            <v>1200</v>
          </cell>
          <cell r="T120" t="str">
            <v>Tsunami Response Unit</v>
          </cell>
        </row>
        <row r="121">
          <cell r="A121">
            <v>62</v>
          </cell>
          <cell r="B121">
            <v>36900</v>
          </cell>
          <cell r="C121">
            <v>70</v>
          </cell>
          <cell r="D121">
            <v>2695</v>
          </cell>
          <cell r="E121">
            <v>734</v>
          </cell>
          <cell r="F121">
            <v>53211</v>
          </cell>
          <cell r="G121">
            <v>22500</v>
          </cell>
          <cell r="H121">
            <v>1875</v>
          </cell>
          <cell r="I121">
            <v>1875</v>
          </cell>
          <cell r="J121">
            <v>1875</v>
          </cell>
          <cell r="K121">
            <v>1875</v>
          </cell>
          <cell r="L121">
            <v>1875</v>
          </cell>
          <cell r="M121">
            <v>1875</v>
          </cell>
          <cell r="N121">
            <v>1875</v>
          </cell>
          <cell r="O121">
            <v>1875</v>
          </cell>
          <cell r="P121">
            <v>1875</v>
          </cell>
          <cell r="Q121">
            <v>1875</v>
          </cell>
          <cell r="R121">
            <v>1875</v>
          </cell>
          <cell r="S121">
            <v>1875</v>
          </cell>
          <cell r="T121" t="str">
            <v>Tsunami Response Unit</v>
          </cell>
        </row>
        <row r="122">
          <cell r="A122">
            <v>62</v>
          </cell>
          <cell r="B122">
            <v>36700</v>
          </cell>
          <cell r="C122">
            <v>70</v>
          </cell>
          <cell r="D122">
            <v>2695</v>
          </cell>
          <cell r="E122">
            <v>550</v>
          </cell>
          <cell r="F122">
            <v>53111</v>
          </cell>
          <cell r="G122">
            <v>27240</v>
          </cell>
          <cell r="H122">
            <v>2270</v>
          </cell>
          <cell r="I122">
            <v>2270</v>
          </cell>
          <cell r="J122">
            <v>2270</v>
          </cell>
          <cell r="K122">
            <v>2270</v>
          </cell>
          <cell r="L122">
            <v>2270</v>
          </cell>
          <cell r="M122">
            <v>2270</v>
          </cell>
          <cell r="N122">
            <v>2270</v>
          </cell>
          <cell r="O122">
            <v>2270</v>
          </cell>
          <cell r="P122">
            <v>2270</v>
          </cell>
          <cell r="Q122">
            <v>2270</v>
          </cell>
          <cell r="R122">
            <v>2270</v>
          </cell>
          <cell r="S122">
            <v>2270</v>
          </cell>
          <cell r="T122" t="str">
            <v>Technical Solutions (TAPE)</v>
          </cell>
        </row>
        <row r="123">
          <cell r="A123">
            <v>62</v>
          </cell>
          <cell r="B123">
            <v>36700</v>
          </cell>
          <cell r="C123">
            <v>71</v>
          </cell>
          <cell r="D123">
            <v>2695</v>
          </cell>
          <cell r="E123">
            <v>550</v>
          </cell>
          <cell r="F123">
            <v>53111</v>
          </cell>
          <cell r="G123">
            <v>27240</v>
          </cell>
          <cell r="H123">
            <v>2270</v>
          </cell>
          <cell r="I123">
            <v>2270</v>
          </cell>
          <cell r="J123">
            <v>2270</v>
          </cell>
          <cell r="K123">
            <v>2270</v>
          </cell>
          <cell r="L123">
            <v>2270</v>
          </cell>
          <cell r="M123">
            <v>2270</v>
          </cell>
          <cell r="N123">
            <v>2270</v>
          </cell>
          <cell r="O123">
            <v>2270</v>
          </cell>
          <cell r="P123">
            <v>2270</v>
          </cell>
          <cell r="Q123">
            <v>2270</v>
          </cell>
          <cell r="R123">
            <v>2270</v>
          </cell>
          <cell r="S123">
            <v>2270</v>
          </cell>
          <cell r="T123" t="str">
            <v>Technical Solutions (TAPE)</v>
          </cell>
        </row>
        <row r="124">
          <cell r="A124">
            <v>62</v>
          </cell>
          <cell r="B124">
            <v>36700</v>
          </cell>
          <cell r="C124">
            <v>73</v>
          </cell>
          <cell r="D124">
            <v>2695</v>
          </cell>
          <cell r="E124">
            <v>550</v>
          </cell>
          <cell r="F124">
            <v>53111</v>
          </cell>
          <cell r="G124">
            <v>27240</v>
          </cell>
          <cell r="H124">
            <v>2270</v>
          </cell>
          <cell r="I124">
            <v>2270</v>
          </cell>
          <cell r="J124">
            <v>2270</v>
          </cell>
          <cell r="K124">
            <v>2270</v>
          </cell>
          <cell r="L124">
            <v>2270</v>
          </cell>
          <cell r="M124">
            <v>2270</v>
          </cell>
          <cell r="N124">
            <v>2270</v>
          </cell>
          <cell r="O124">
            <v>2270</v>
          </cell>
          <cell r="P124">
            <v>2270</v>
          </cell>
          <cell r="Q124">
            <v>2270</v>
          </cell>
          <cell r="R124">
            <v>2270</v>
          </cell>
          <cell r="S124">
            <v>2270</v>
          </cell>
          <cell r="T124" t="str">
            <v>Technical Solutions (TAPE)</v>
          </cell>
        </row>
        <row r="125">
          <cell r="A125">
            <v>62</v>
          </cell>
          <cell r="B125">
            <v>36900</v>
          </cell>
          <cell r="C125">
            <v>70</v>
          </cell>
          <cell r="D125">
            <v>2695</v>
          </cell>
          <cell r="E125">
            <v>734</v>
          </cell>
          <cell r="F125">
            <v>58200</v>
          </cell>
          <cell r="G125">
            <v>31350</v>
          </cell>
          <cell r="H125">
            <v>2612.5</v>
          </cell>
          <cell r="I125">
            <v>2612.5</v>
          </cell>
          <cell r="J125">
            <v>2612.5</v>
          </cell>
          <cell r="K125">
            <v>2612.5</v>
          </cell>
          <cell r="L125">
            <v>2612.5</v>
          </cell>
          <cell r="M125">
            <v>2612.5</v>
          </cell>
          <cell r="N125">
            <v>2612.5</v>
          </cell>
          <cell r="O125">
            <v>2612.5</v>
          </cell>
          <cell r="P125">
            <v>2612.5</v>
          </cell>
          <cell r="Q125">
            <v>2612.5</v>
          </cell>
          <cell r="R125">
            <v>2612.5</v>
          </cell>
          <cell r="S125">
            <v>2612.5</v>
          </cell>
          <cell r="T125" t="str">
            <v>Tsunami Response Unit</v>
          </cell>
        </row>
        <row r="126">
          <cell r="A126">
            <v>62</v>
          </cell>
          <cell r="B126">
            <v>36700</v>
          </cell>
          <cell r="C126">
            <v>70</v>
          </cell>
          <cell r="D126">
            <v>2695</v>
          </cell>
          <cell r="E126">
            <v>550</v>
          </cell>
          <cell r="F126">
            <v>51411</v>
          </cell>
          <cell r="G126">
            <v>32436</v>
          </cell>
          <cell r="H126">
            <v>2703</v>
          </cell>
          <cell r="I126">
            <v>2703</v>
          </cell>
          <cell r="J126">
            <v>2703</v>
          </cell>
          <cell r="K126">
            <v>2703</v>
          </cell>
          <cell r="L126">
            <v>2703</v>
          </cell>
          <cell r="M126">
            <v>2703</v>
          </cell>
          <cell r="N126">
            <v>2703</v>
          </cell>
          <cell r="O126">
            <v>2703</v>
          </cell>
          <cell r="P126">
            <v>2703</v>
          </cell>
          <cell r="Q126">
            <v>2703</v>
          </cell>
          <cell r="R126">
            <v>2703</v>
          </cell>
          <cell r="S126">
            <v>2703</v>
          </cell>
          <cell r="T126" t="str">
            <v>Technical Solutions (TAPE)</v>
          </cell>
        </row>
        <row r="127">
          <cell r="A127">
            <v>62</v>
          </cell>
          <cell r="B127">
            <v>36700</v>
          </cell>
          <cell r="C127">
            <v>71</v>
          </cell>
          <cell r="D127">
            <v>2695</v>
          </cell>
          <cell r="E127">
            <v>550</v>
          </cell>
          <cell r="F127">
            <v>51411</v>
          </cell>
          <cell r="G127">
            <v>32436</v>
          </cell>
          <cell r="H127">
            <v>2703</v>
          </cell>
          <cell r="I127">
            <v>2703</v>
          </cell>
          <cell r="J127">
            <v>2703</v>
          </cell>
          <cell r="K127">
            <v>2703</v>
          </cell>
          <cell r="L127">
            <v>2703</v>
          </cell>
          <cell r="M127">
            <v>2703</v>
          </cell>
          <cell r="N127">
            <v>2703</v>
          </cell>
          <cell r="O127">
            <v>2703</v>
          </cell>
          <cell r="P127">
            <v>2703</v>
          </cell>
          <cell r="Q127">
            <v>2703</v>
          </cell>
          <cell r="R127">
            <v>2703</v>
          </cell>
          <cell r="S127">
            <v>2703</v>
          </cell>
          <cell r="T127" t="str">
            <v>Technical Solutions (TAPE)</v>
          </cell>
        </row>
        <row r="128">
          <cell r="A128">
            <v>62</v>
          </cell>
          <cell r="B128">
            <v>36700</v>
          </cell>
          <cell r="C128">
            <v>73</v>
          </cell>
          <cell r="D128">
            <v>2695</v>
          </cell>
          <cell r="E128">
            <v>550</v>
          </cell>
          <cell r="F128">
            <v>51411</v>
          </cell>
          <cell r="G128">
            <v>32436</v>
          </cell>
          <cell r="H128">
            <v>2703</v>
          </cell>
          <cell r="I128">
            <v>2703</v>
          </cell>
          <cell r="J128">
            <v>2703</v>
          </cell>
          <cell r="K128">
            <v>2703</v>
          </cell>
          <cell r="L128">
            <v>2703</v>
          </cell>
          <cell r="M128">
            <v>2703</v>
          </cell>
          <cell r="N128">
            <v>2703</v>
          </cell>
          <cell r="O128">
            <v>2703</v>
          </cell>
          <cell r="P128">
            <v>2703</v>
          </cell>
          <cell r="Q128">
            <v>2703</v>
          </cell>
          <cell r="R128">
            <v>2703</v>
          </cell>
          <cell r="S128">
            <v>2703</v>
          </cell>
          <cell r="T128" t="str">
            <v>Technical Solutions (TAPE)</v>
          </cell>
        </row>
        <row r="129">
          <cell r="A129">
            <v>62</v>
          </cell>
          <cell r="B129">
            <v>36700</v>
          </cell>
          <cell r="C129">
            <v>73</v>
          </cell>
          <cell r="D129">
            <v>2695</v>
          </cell>
          <cell r="E129">
            <v>550</v>
          </cell>
          <cell r="F129">
            <v>51920</v>
          </cell>
          <cell r="G129">
            <v>36000</v>
          </cell>
          <cell r="H129">
            <v>3000</v>
          </cell>
          <cell r="I129">
            <v>3000</v>
          </cell>
          <cell r="J129">
            <v>3000</v>
          </cell>
          <cell r="K129">
            <v>3000</v>
          </cell>
          <cell r="L129">
            <v>3000</v>
          </cell>
          <cell r="M129">
            <v>3000</v>
          </cell>
          <cell r="N129">
            <v>3000</v>
          </cell>
          <cell r="O129">
            <v>3000</v>
          </cell>
          <cell r="P129">
            <v>3000</v>
          </cell>
          <cell r="Q129">
            <v>3000</v>
          </cell>
          <cell r="R129">
            <v>3000</v>
          </cell>
          <cell r="S129">
            <v>3000</v>
          </cell>
          <cell r="T129" t="str">
            <v>Technical Solutions (TAPE)</v>
          </cell>
        </row>
        <row r="130">
          <cell r="A130">
            <v>62</v>
          </cell>
          <cell r="B130">
            <v>20300</v>
          </cell>
          <cell r="C130">
            <v>70</v>
          </cell>
          <cell r="D130">
            <v>2695</v>
          </cell>
          <cell r="E130">
            <v>757</v>
          </cell>
          <cell r="F130">
            <v>51990</v>
          </cell>
          <cell r="G130">
            <v>42252</v>
          </cell>
          <cell r="H130">
            <v>3521</v>
          </cell>
          <cell r="I130">
            <v>3521</v>
          </cell>
          <cell r="J130">
            <v>3521</v>
          </cell>
          <cell r="K130">
            <v>3521</v>
          </cell>
          <cell r="L130">
            <v>3521</v>
          </cell>
          <cell r="M130">
            <v>3521</v>
          </cell>
          <cell r="N130">
            <v>3521</v>
          </cell>
          <cell r="O130">
            <v>3521</v>
          </cell>
          <cell r="P130">
            <v>3521</v>
          </cell>
          <cell r="Q130">
            <v>3521</v>
          </cell>
          <cell r="R130">
            <v>3521</v>
          </cell>
          <cell r="S130">
            <v>3521</v>
          </cell>
          <cell r="T130" t="str">
            <v>International Finance</v>
          </cell>
        </row>
        <row r="131">
          <cell r="A131">
            <v>62</v>
          </cell>
          <cell r="B131">
            <v>36900</v>
          </cell>
          <cell r="C131">
            <v>70</v>
          </cell>
          <cell r="D131">
            <v>2695</v>
          </cell>
          <cell r="E131">
            <v>734</v>
          </cell>
          <cell r="F131">
            <v>53212</v>
          </cell>
          <cell r="G131">
            <v>48075</v>
          </cell>
          <cell r="H131">
            <v>4006.25</v>
          </cell>
          <cell r="I131">
            <v>4006.25</v>
          </cell>
          <cell r="J131">
            <v>4006.25</v>
          </cell>
          <cell r="K131">
            <v>4006.25</v>
          </cell>
          <cell r="L131">
            <v>4006.25</v>
          </cell>
          <cell r="M131">
            <v>4006.25</v>
          </cell>
          <cell r="N131">
            <v>4006.25</v>
          </cell>
          <cell r="O131">
            <v>4006.25</v>
          </cell>
          <cell r="P131">
            <v>4006.25</v>
          </cell>
          <cell r="Q131">
            <v>4006.25</v>
          </cell>
          <cell r="R131">
            <v>4006.25</v>
          </cell>
          <cell r="S131">
            <v>4006.25</v>
          </cell>
          <cell r="T131" t="str">
            <v>Tsunami Response Unit</v>
          </cell>
        </row>
        <row r="132">
          <cell r="A132">
            <v>62</v>
          </cell>
          <cell r="B132">
            <v>36900</v>
          </cell>
          <cell r="C132">
            <v>70</v>
          </cell>
          <cell r="D132">
            <v>2695</v>
          </cell>
          <cell r="E132">
            <v>734</v>
          </cell>
          <cell r="F132">
            <v>51991</v>
          </cell>
          <cell r="G132">
            <v>50400</v>
          </cell>
          <cell r="H132">
            <v>4200</v>
          </cell>
          <cell r="I132">
            <v>4200</v>
          </cell>
          <cell r="J132">
            <v>4200</v>
          </cell>
          <cell r="K132">
            <v>4200</v>
          </cell>
          <cell r="L132">
            <v>4200</v>
          </cell>
          <cell r="M132">
            <v>4200</v>
          </cell>
          <cell r="N132">
            <v>4200</v>
          </cell>
          <cell r="O132">
            <v>4200</v>
          </cell>
          <cell r="P132">
            <v>4200</v>
          </cell>
          <cell r="Q132">
            <v>4200</v>
          </cell>
          <cell r="R132">
            <v>4200</v>
          </cell>
          <cell r="S132">
            <v>4200</v>
          </cell>
          <cell r="T132" t="str">
            <v>Tsunami Response Unit</v>
          </cell>
        </row>
        <row r="133">
          <cell r="A133">
            <v>62</v>
          </cell>
          <cell r="B133">
            <v>36900</v>
          </cell>
          <cell r="C133">
            <v>70</v>
          </cell>
          <cell r="D133">
            <v>2695</v>
          </cell>
          <cell r="E133">
            <v>734</v>
          </cell>
          <cell r="F133">
            <v>67300</v>
          </cell>
          <cell r="G133">
            <v>56700</v>
          </cell>
          <cell r="H133">
            <v>4725</v>
          </cell>
          <cell r="I133">
            <v>4725</v>
          </cell>
          <cell r="J133">
            <v>4725</v>
          </cell>
          <cell r="K133">
            <v>4725</v>
          </cell>
          <cell r="L133">
            <v>4725</v>
          </cell>
          <cell r="M133">
            <v>4725</v>
          </cell>
          <cell r="N133">
            <v>4725</v>
          </cell>
          <cell r="O133">
            <v>4725</v>
          </cell>
          <cell r="P133">
            <v>4725</v>
          </cell>
          <cell r="Q133">
            <v>4725</v>
          </cell>
          <cell r="R133">
            <v>4725</v>
          </cell>
          <cell r="S133">
            <v>4725</v>
          </cell>
          <cell r="T133" t="str">
            <v>Tsunami Response Unit</v>
          </cell>
        </row>
        <row r="134">
          <cell r="A134">
            <v>62</v>
          </cell>
          <cell r="B134">
            <v>36700</v>
          </cell>
          <cell r="C134">
            <v>70</v>
          </cell>
          <cell r="D134">
            <v>2695</v>
          </cell>
          <cell r="E134">
            <v>0</v>
          </cell>
          <cell r="F134">
            <v>53111</v>
          </cell>
          <cell r="G134">
            <v>57619</v>
          </cell>
          <cell r="H134">
            <v>4801.583333333333</v>
          </cell>
          <cell r="I134">
            <v>4801.583333333333</v>
          </cell>
          <cell r="J134">
            <v>4801.583333333333</v>
          </cell>
          <cell r="K134">
            <v>4801.583333333333</v>
          </cell>
          <cell r="L134">
            <v>4801.583333333333</v>
          </cell>
          <cell r="M134">
            <v>4801.583333333333</v>
          </cell>
          <cell r="N134">
            <v>4801.583333333333</v>
          </cell>
          <cell r="O134">
            <v>4801.583333333333</v>
          </cell>
          <cell r="P134">
            <v>4801.583333333333</v>
          </cell>
          <cell r="Q134">
            <v>4801.583333333333</v>
          </cell>
          <cell r="R134">
            <v>4801.583333333333</v>
          </cell>
          <cell r="S134">
            <v>4801.583333333333</v>
          </cell>
          <cell r="T134" t="str">
            <v>Technical Solutions (TAPE)</v>
          </cell>
        </row>
        <row r="135">
          <cell r="A135">
            <v>62</v>
          </cell>
          <cell r="B135">
            <v>36700</v>
          </cell>
          <cell r="C135">
            <v>73</v>
          </cell>
          <cell r="D135">
            <v>2695</v>
          </cell>
          <cell r="E135">
            <v>550</v>
          </cell>
          <cell r="F135">
            <v>51990</v>
          </cell>
          <cell r="G135">
            <v>65000</v>
          </cell>
          <cell r="H135">
            <v>5416.666666666667</v>
          </cell>
          <cell r="I135">
            <v>5416.666666666667</v>
          </cell>
          <cell r="J135">
            <v>5416.666666666667</v>
          </cell>
          <cell r="K135">
            <v>5416.666666666667</v>
          </cell>
          <cell r="L135">
            <v>5416.666666666667</v>
          </cell>
          <cell r="M135">
            <v>5416.666666666667</v>
          </cell>
          <cell r="N135">
            <v>5416.666666666667</v>
          </cell>
          <cell r="O135">
            <v>5416.666666666667</v>
          </cell>
          <cell r="P135">
            <v>5416.666666666667</v>
          </cell>
          <cell r="Q135">
            <v>5416.666666666667</v>
          </cell>
          <cell r="R135">
            <v>5416.666666666667</v>
          </cell>
          <cell r="S135">
            <v>5416.666666666667</v>
          </cell>
          <cell r="T135" t="str">
            <v>Technical Solutions (TAPE)</v>
          </cell>
        </row>
        <row r="136">
          <cell r="A136">
            <v>62</v>
          </cell>
          <cell r="B136">
            <v>36900</v>
          </cell>
          <cell r="C136">
            <v>70</v>
          </cell>
          <cell r="D136">
            <v>2695</v>
          </cell>
          <cell r="E136">
            <v>734</v>
          </cell>
          <cell r="F136">
            <v>53111</v>
          </cell>
          <cell r="G136">
            <v>82160</v>
          </cell>
          <cell r="H136">
            <v>6846.666666666667</v>
          </cell>
          <cell r="I136">
            <v>6846.666666666667</v>
          </cell>
          <cell r="J136">
            <v>6846.666666666667</v>
          </cell>
          <cell r="K136">
            <v>6846.666666666667</v>
          </cell>
          <cell r="L136">
            <v>6846.666666666667</v>
          </cell>
          <cell r="M136">
            <v>6846.666666666667</v>
          </cell>
          <cell r="N136">
            <v>6846.666666666667</v>
          </cell>
          <cell r="O136">
            <v>6846.666666666667</v>
          </cell>
          <cell r="P136">
            <v>6846.666666666667</v>
          </cell>
          <cell r="Q136">
            <v>6846.666666666667</v>
          </cell>
          <cell r="R136">
            <v>6846.666666666667</v>
          </cell>
          <cell r="S136">
            <v>6846.666666666667</v>
          </cell>
          <cell r="T136" t="str">
            <v>Tsunami Response Unit</v>
          </cell>
        </row>
        <row r="137">
          <cell r="A137">
            <v>62</v>
          </cell>
          <cell r="B137">
            <v>36900</v>
          </cell>
          <cell r="C137">
            <v>70</v>
          </cell>
          <cell r="D137">
            <v>2695</v>
          </cell>
          <cell r="E137">
            <v>734</v>
          </cell>
          <cell r="F137">
            <v>54511</v>
          </cell>
          <cell r="G137">
            <v>154171</v>
          </cell>
          <cell r="H137">
            <v>12847.583333333334</v>
          </cell>
          <cell r="I137">
            <v>12847.583333333334</v>
          </cell>
          <cell r="J137">
            <v>12847.583333333334</v>
          </cell>
          <cell r="K137">
            <v>12847.583333333334</v>
          </cell>
          <cell r="L137">
            <v>12847.583333333334</v>
          </cell>
          <cell r="M137">
            <v>12847.583333333334</v>
          </cell>
          <cell r="N137">
            <v>12847.583333333334</v>
          </cell>
          <cell r="O137">
            <v>12847.583333333334</v>
          </cell>
          <cell r="P137">
            <v>12847.583333333334</v>
          </cell>
          <cell r="Q137">
            <v>12847.583333333334</v>
          </cell>
          <cell r="R137">
            <v>12847.583333333334</v>
          </cell>
          <cell r="S137">
            <v>12847.583333333334</v>
          </cell>
          <cell r="T137" t="str">
            <v>Tsunami Response Unit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Plan Redesign"/>
      <sheetName val="BVA FEB FY03"/>
      <sheetName val="BVA FEB FY03 (excl 9371)"/>
      <sheetName val="AP Detail FY03"/>
      <sheetName val="Budget Details FY03"/>
      <sheetName val="Budget Details FY04 prep work"/>
      <sheetName val="Travel-Traini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26"/>
  <sheetViews>
    <sheetView workbookViewId="0"/>
  </sheetViews>
  <sheetFormatPr defaultRowHeight="12.75" x14ac:dyDescent="0.2"/>
  <cols>
    <col min="1" max="1" width="77.42578125" style="46" customWidth="1"/>
    <col min="2" max="16384" width="9.140625" style="46"/>
  </cols>
  <sheetData>
    <row r="1" spans="1:1" ht="15" x14ac:dyDescent="0.2">
      <c r="A1" s="45" t="s">
        <v>76</v>
      </c>
    </row>
    <row r="2" spans="1:1" ht="13.5" thickBot="1" x14ac:dyDescent="0.25">
      <c r="A2" s="47"/>
    </row>
    <row r="3" spans="1:1" ht="13.5" thickBot="1" x14ac:dyDescent="0.25">
      <c r="A3" s="48" t="s">
        <v>70</v>
      </c>
    </row>
    <row r="4" spans="1:1" x14ac:dyDescent="0.2">
      <c r="A4" s="47"/>
    </row>
    <row r="5" spans="1:1" x14ac:dyDescent="0.2">
      <c r="A5" s="47"/>
    </row>
    <row r="6" spans="1:1" x14ac:dyDescent="0.2">
      <c r="A6" s="47"/>
    </row>
    <row r="7" spans="1:1" ht="13.5" thickBot="1" x14ac:dyDescent="0.25">
      <c r="A7" s="47"/>
    </row>
    <row r="8" spans="1:1" ht="13.5" thickBot="1" x14ac:dyDescent="0.25">
      <c r="A8" s="48" t="s">
        <v>71</v>
      </c>
    </row>
    <row r="9" spans="1:1" x14ac:dyDescent="0.2">
      <c r="A9" s="47"/>
    </row>
    <row r="10" spans="1:1" x14ac:dyDescent="0.2">
      <c r="A10" s="47"/>
    </row>
    <row r="11" spans="1:1" ht="13.5" thickBot="1" x14ac:dyDescent="0.25">
      <c r="A11" s="47"/>
    </row>
    <row r="12" spans="1:1" ht="13.5" thickBot="1" x14ac:dyDescent="0.25">
      <c r="A12" s="48" t="s">
        <v>72</v>
      </c>
    </row>
    <row r="13" spans="1:1" x14ac:dyDescent="0.2">
      <c r="A13" s="47"/>
    </row>
    <row r="14" spans="1:1" x14ac:dyDescent="0.2">
      <c r="A14" s="49"/>
    </row>
    <row r="15" spans="1:1" x14ac:dyDescent="0.2">
      <c r="A15" s="50"/>
    </row>
    <row r="16" spans="1:1" x14ac:dyDescent="0.2">
      <c r="A16" s="50"/>
    </row>
    <row r="17" spans="1:1" x14ac:dyDescent="0.2">
      <c r="A17" s="51"/>
    </row>
    <row r="18" spans="1:1" x14ac:dyDescent="0.2">
      <c r="A18" s="51"/>
    </row>
    <row r="25" spans="1:1" customFormat="1" ht="15" x14ac:dyDescent="0.25">
      <c r="A25" t="s">
        <v>74</v>
      </c>
    </row>
    <row r="26" spans="1:1" x14ac:dyDescent="0.2">
      <c r="A26" s="46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showGridLines="0" workbookViewId="0">
      <selection activeCell="A30" sqref="A30:XFD30"/>
    </sheetView>
  </sheetViews>
  <sheetFormatPr defaultRowHeight="15" x14ac:dyDescent="0.25"/>
  <cols>
    <col min="1" max="2" width="28.5703125" customWidth="1"/>
    <col min="3" max="3" width="23.28515625" customWidth="1"/>
    <col min="4" max="4" width="30.140625" customWidth="1"/>
    <col min="5" max="5" width="25.85546875" customWidth="1"/>
    <col min="6" max="6" width="26.140625" customWidth="1"/>
  </cols>
  <sheetData>
    <row r="1" spans="1:6" s="34" customFormat="1" ht="18.75" x14ac:dyDescent="0.3">
      <c r="A1" s="33" t="s">
        <v>0</v>
      </c>
    </row>
    <row r="2" spans="1:6" s="34" customFormat="1" ht="18.75" x14ac:dyDescent="0.3">
      <c r="A2" s="33" t="s">
        <v>2</v>
      </c>
    </row>
    <row r="3" spans="1:6" s="34" customFormat="1" ht="18.75" x14ac:dyDescent="0.3">
      <c r="A3" s="64" t="s">
        <v>66</v>
      </c>
    </row>
    <row r="4" spans="1:6" ht="18.75" x14ac:dyDescent="0.3">
      <c r="E4" s="34"/>
    </row>
    <row r="5" spans="1:6" ht="18.75" x14ac:dyDescent="0.3">
      <c r="A5" s="35" t="s">
        <v>1</v>
      </c>
      <c r="B5" s="82" t="str">
        <f>'Request for Funds'!B5</f>
        <v>Insert Name</v>
      </c>
      <c r="C5" s="35" t="s">
        <v>8</v>
      </c>
      <c r="D5" s="83" t="str">
        <f>'Request for Funds'!D5</f>
        <v>MM/DD/YYYY - MM/DD/YYYY</v>
      </c>
      <c r="E5" s="34"/>
    </row>
    <row r="6" spans="1:6" ht="18.75" x14ac:dyDescent="0.3">
      <c r="A6" s="35" t="s">
        <v>3</v>
      </c>
      <c r="B6" s="82" t="str">
        <f>'Request for Funds'!B6</f>
        <v>##</v>
      </c>
      <c r="C6" s="35" t="s">
        <v>9</v>
      </c>
      <c r="D6" s="83" t="str">
        <f>'Request for Funds'!D6</f>
        <v>Submission date to IFES</v>
      </c>
      <c r="E6" s="34"/>
    </row>
    <row r="7" spans="1:6" ht="18.75" x14ac:dyDescent="0.3">
      <c r="A7" s="35" t="s">
        <v>4</v>
      </c>
      <c r="B7" s="82" t="str">
        <f>'Request for Funds'!B7</f>
        <v>Insert Staff Name</v>
      </c>
      <c r="C7" s="35" t="s">
        <v>10</v>
      </c>
      <c r="D7" s="83" t="str">
        <f>'Request for Funds'!D7</f>
        <v>Insert Name</v>
      </c>
      <c r="E7" s="34"/>
    </row>
    <row r="8" spans="1:6" ht="18.75" x14ac:dyDescent="0.3">
      <c r="A8" s="35" t="s">
        <v>5</v>
      </c>
      <c r="B8" s="82" t="str">
        <f>'Request for Funds'!B8</f>
        <v>Insert Formal Title from Award</v>
      </c>
      <c r="C8" s="73"/>
      <c r="D8" s="73"/>
      <c r="E8" s="34"/>
    </row>
    <row r="9" spans="1:6" x14ac:dyDescent="0.25">
      <c r="A9" s="35" t="s">
        <v>7</v>
      </c>
      <c r="B9" s="82" t="str">
        <f>'Request for Funds'!B9</f>
        <v>MM/DD/YYYY</v>
      </c>
      <c r="C9" s="73"/>
      <c r="D9" s="74"/>
    </row>
    <row r="10" spans="1:6" x14ac:dyDescent="0.25">
      <c r="A10" s="35" t="s">
        <v>6</v>
      </c>
      <c r="B10" s="82" t="str">
        <f>'Request for Funds'!B10</f>
        <v>MM/DD/YYYY</v>
      </c>
      <c r="C10" s="73"/>
      <c r="D10" s="73"/>
    </row>
    <row r="12" spans="1:6" ht="15.75" thickBot="1" x14ac:dyDescent="0.3"/>
    <row r="13" spans="1:6" s="61" customFormat="1" ht="30" x14ac:dyDescent="0.25">
      <c r="A13" s="57" t="s">
        <v>11</v>
      </c>
      <c r="B13" s="58" t="s">
        <v>12</v>
      </c>
      <c r="C13" s="58" t="s">
        <v>13</v>
      </c>
      <c r="D13" s="58" t="s">
        <v>14</v>
      </c>
      <c r="E13" s="59" t="s">
        <v>50</v>
      </c>
      <c r="F13" s="60" t="s">
        <v>15</v>
      </c>
    </row>
    <row r="14" spans="1:6" x14ac:dyDescent="0.25">
      <c r="A14" s="7" t="s">
        <v>16</v>
      </c>
      <c r="B14" s="2"/>
      <c r="C14" s="2"/>
      <c r="D14" s="2"/>
      <c r="E14" s="55">
        <f>C14+D14</f>
        <v>0</v>
      </c>
      <c r="F14" s="62">
        <f>B14-E14</f>
        <v>0</v>
      </c>
    </row>
    <row r="15" spans="1:6" x14ac:dyDescent="0.25">
      <c r="A15" s="7" t="s">
        <v>17</v>
      </c>
      <c r="B15" s="2"/>
      <c r="C15" s="2"/>
      <c r="D15" s="2"/>
      <c r="E15" s="55">
        <f t="shared" ref="E15:E20" si="0">C15+D15</f>
        <v>0</v>
      </c>
      <c r="F15" s="62">
        <f t="shared" ref="F15:F24" si="1">B15-E15</f>
        <v>0</v>
      </c>
    </row>
    <row r="16" spans="1:6" x14ac:dyDescent="0.25">
      <c r="A16" s="7" t="s">
        <v>18</v>
      </c>
      <c r="B16" s="2"/>
      <c r="C16" s="2"/>
      <c r="D16" s="2"/>
      <c r="E16" s="55">
        <f t="shared" si="0"/>
        <v>0</v>
      </c>
      <c r="F16" s="62">
        <f t="shared" si="1"/>
        <v>0</v>
      </c>
    </row>
    <row r="17" spans="1:6" x14ac:dyDescent="0.25">
      <c r="A17" s="7" t="s">
        <v>19</v>
      </c>
      <c r="B17" s="2"/>
      <c r="C17" s="2"/>
      <c r="D17" s="2"/>
      <c r="E17" s="55">
        <f t="shared" si="0"/>
        <v>0</v>
      </c>
      <c r="F17" s="62">
        <f t="shared" si="1"/>
        <v>0</v>
      </c>
    </row>
    <row r="18" spans="1:6" x14ac:dyDescent="0.25">
      <c r="A18" s="7" t="s">
        <v>20</v>
      </c>
      <c r="B18" s="2"/>
      <c r="C18" s="2"/>
      <c r="D18" s="2"/>
      <c r="E18" s="55">
        <f t="shared" si="0"/>
        <v>0</v>
      </c>
      <c r="F18" s="62">
        <f t="shared" si="1"/>
        <v>0</v>
      </c>
    </row>
    <row r="19" spans="1:6" x14ac:dyDescent="0.25">
      <c r="A19" s="7" t="s">
        <v>21</v>
      </c>
      <c r="B19" s="2"/>
      <c r="C19" s="2"/>
      <c r="D19" s="2"/>
      <c r="E19" s="55">
        <f t="shared" si="0"/>
        <v>0</v>
      </c>
      <c r="F19" s="62">
        <f t="shared" si="1"/>
        <v>0</v>
      </c>
    </row>
    <row r="20" spans="1:6" x14ac:dyDescent="0.25">
      <c r="A20" s="7" t="s">
        <v>22</v>
      </c>
      <c r="B20" s="2"/>
      <c r="C20" s="2"/>
      <c r="D20" s="2"/>
      <c r="E20" s="55">
        <f t="shared" si="0"/>
        <v>0</v>
      </c>
      <c r="F20" s="62">
        <f t="shared" si="1"/>
        <v>0</v>
      </c>
    </row>
    <row r="21" spans="1:6" ht="15.75" thickBot="1" x14ac:dyDescent="0.3">
      <c r="A21" s="8" t="s">
        <v>23</v>
      </c>
      <c r="B21" s="3"/>
      <c r="C21" s="3"/>
      <c r="D21" s="3"/>
      <c r="E21" s="56">
        <v>0</v>
      </c>
      <c r="F21" s="63">
        <f t="shared" si="1"/>
        <v>0</v>
      </c>
    </row>
    <row r="22" spans="1:6" ht="15.75" thickBot="1" x14ac:dyDescent="0.3">
      <c r="A22" s="66" t="s">
        <v>24</v>
      </c>
      <c r="B22" s="67"/>
      <c r="C22" s="67"/>
      <c r="D22" s="67"/>
      <c r="E22" s="68">
        <f>SUM(E14:E21)</f>
        <v>0</v>
      </c>
      <c r="F22" s="69">
        <f>SUM(F14:F21)</f>
        <v>0</v>
      </c>
    </row>
    <row r="23" spans="1:6" ht="15.75" thickBot="1" x14ac:dyDescent="0.3">
      <c r="A23" s="9" t="s">
        <v>25</v>
      </c>
      <c r="B23" s="4"/>
      <c r="C23" s="4"/>
      <c r="D23" s="36"/>
      <c r="E23" s="71">
        <f t="shared" ref="E23" si="2">C23+D23</f>
        <v>0</v>
      </c>
      <c r="F23" s="70">
        <f t="shared" si="1"/>
        <v>0</v>
      </c>
    </row>
    <row r="24" spans="1:6" ht="15.75" thickBot="1" x14ac:dyDescent="0.3">
      <c r="A24" s="9" t="s">
        <v>26</v>
      </c>
      <c r="B24" s="4"/>
      <c r="C24" s="4"/>
      <c r="D24" s="36"/>
      <c r="E24" s="71">
        <f>+E23+E22</f>
        <v>0</v>
      </c>
      <c r="F24" s="72">
        <f t="shared" si="1"/>
        <v>0</v>
      </c>
    </row>
    <row r="30" spans="1:6" x14ac:dyDescent="0.25">
      <c r="A30" t="s">
        <v>65</v>
      </c>
    </row>
  </sheetData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33"/>
  <sheetViews>
    <sheetView showGridLines="0" tabSelected="1" workbookViewId="0">
      <selection activeCell="A24" sqref="A24:A26"/>
    </sheetView>
  </sheetViews>
  <sheetFormatPr defaultRowHeight="15" x14ac:dyDescent="0.25"/>
  <cols>
    <col min="1" max="1" width="57.140625" customWidth="1"/>
    <col min="2" max="2" width="28.5703125" customWidth="1"/>
    <col min="3" max="3" width="29.85546875" customWidth="1"/>
    <col min="4" max="4" width="35.5703125" customWidth="1"/>
  </cols>
  <sheetData>
    <row r="1" spans="1:4" s="34" customFormat="1" ht="18.75" x14ac:dyDescent="0.3">
      <c r="A1" s="33" t="s">
        <v>0</v>
      </c>
    </row>
    <row r="2" spans="1:4" s="34" customFormat="1" ht="18.75" x14ac:dyDescent="0.3">
      <c r="A2" s="33" t="s">
        <v>2</v>
      </c>
    </row>
    <row r="3" spans="1:4" s="34" customFormat="1" ht="18.75" x14ac:dyDescent="0.3">
      <c r="A3" s="64" t="s">
        <v>67</v>
      </c>
    </row>
    <row r="5" spans="1:4" x14ac:dyDescent="0.25">
      <c r="A5" s="35" t="s">
        <v>1</v>
      </c>
      <c r="B5" s="39" t="s">
        <v>41</v>
      </c>
      <c r="C5" s="77" t="s">
        <v>8</v>
      </c>
      <c r="D5" s="40" t="s">
        <v>47</v>
      </c>
    </row>
    <row r="6" spans="1:4" x14ac:dyDescent="0.25">
      <c r="A6" s="35" t="s">
        <v>3</v>
      </c>
      <c r="B6" s="39" t="s">
        <v>42</v>
      </c>
      <c r="C6" s="77" t="s">
        <v>9</v>
      </c>
      <c r="D6" s="39" t="s">
        <v>45</v>
      </c>
    </row>
    <row r="7" spans="1:4" x14ac:dyDescent="0.25">
      <c r="A7" s="35" t="s">
        <v>4</v>
      </c>
      <c r="B7" s="39" t="s">
        <v>43</v>
      </c>
      <c r="C7" s="77" t="s">
        <v>10</v>
      </c>
      <c r="D7" s="39" t="s">
        <v>41</v>
      </c>
    </row>
    <row r="8" spans="1:4" x14ac:dyDescent="0.25">
      <c r="A8" s="35" t="s">
        <v>5</v>
      </c>
      <c r="B8" s="39" t="s">
        <v>44</v>
      </c>
      <c r="C8" s="75"/>
      <c r="D8" s="75"/>
    </row>
    <row r="9" spans="1:4" x14ac:dyDescent="0.25">
      <c r="A9" s="35" t="s">
        <v>7</v>
      </c>
      <c r="B9" s="40" t="s">
        <v>46</v>
      </c>
      <c r="C9" s="75"/>
      <c r="D9" s="76"/>
    </row>
    <row r="10" spans="1:4" x14ac:dyDescent="0.25">
      <c r="A10" s="35" t="s">
        <v>6</v>
      </c>
      <c r="B10" s="40" t="s">
        <v>46</v>
      </c>
      <c r="C10" s="75"/>
      <c r="D10" s="75"/>
    </row>
    <row r="11" spans="1:4" ht="15.75" thickBot="1" x14ac:dyDescent="0.3"/>
    <row r="12" spans="1:4" ht="15.75" thickBot="1" x14ac:dyDescent="0.3">
      <c r="A12" s="86" t="s">
        <v>48</v>
      </c>
      <c r="B12" s="87" t="s">
        <v>68</v>
      </c>
      <c r="C12" s="75"/>
      <c r="D12" s="75"/>
    </row>
    <row r="13" spans="1:4" x14ac:dyDescent="0.25">
      <c r="A13" s="41" t="s">
        <v>49</v>
      </c>
      <c r="B13" s="65">
        <f>+'Summary of Expenses'!B24</f>
        <v>0</v>
      </c>
      <c r="C13" s="79"/>
      <c r="D13" s="80"/>
    </row>
    <row r="14" spans="1:4" ht="15.75" thickBot="1" x14ac:dyDescent="0.3">
      <c r="A14" s="8" t="s">
        <v>56</v>
      </c>
      <c r="B14" s="89">
        <f>-'Summary of Expenses'!E24</f>
        <v>0</v>
      </c>
      <c r="C14" s="79"/>
      <c r="D14" s="80"/>
    </row>
    <row r="15" spans="1:4" ht="15.75" thickBot="1" x14ac:dyDescent="0.3">
      <c r="A15" s="88" t="s">
        <v>52</v>
      </c>
      <c r="B15" s="91">
        <f>B13+B14</f>
        <v>0</v>
      </c>
      <c r="C15" s="79"/>
      <c r="D15" s="80"/>
    </row>
    <row r="16" spans="1:4" x14ac:dyDescent="0.25">
      <c r="A16" s="42"/>
      <c r="B16" s="90"/>
      <c r="C16" s="79"/>
      <c r="D16" s="80"/>
    </row>
    <row r="17" spans="1:8" x14ac:dyDescent="0.25">
      <c r="A17" s="7" t="s">
        <v>51</v>
      </c>
      <c r="B17" s="43"/>
      <c r="C17" s="79"/>
      <c r="D17" s="80"/>
    </row>
    <row r="18" spans="1:8" x14ac:dyDescent="0.25">
      <c r="A18" s="7" t="s">
        <v>57</v>
      </c>
      <c r="B18" s="78">
        <f>B17+B14</f>
        <v>0</v>
      </c>
      <c r="C18" s="79"/>
      <c r="D18" s="81"/>
    </row>
    <row r="19" spans="1:8" ht="15.75" thickBot="1" x14ac:dyDescent="0.3">
      <c r="A19" s="8" t="s">
        <v>53</v>
      </c>
      <c r="B19" s="92"/>
      <c r="C19" s="79"/>
      <c r="D19" s="80"/>
    </row>
    <row r="20" spans="1:8" ht="15.75" thickBot="1" x14ac:dyDescent="0.3">
      <c r="A20" s="88" t="s">
        <v>54</v>
      </c>
      <c r="B20" s="91">
        <f>(B18-B19)*-1</f>
        <v>0</v>
      </c>
      <c r="C20" s="79"/>
      <c r="D20" s="80"/>
    </row>
    <row r="23" spans="1:8" x14ac:dyDescent="0.25">
      <c r="A23" s="44" t="s">
        <v>38</v>
      </c>
      <c r="B23" s="22"/>
      <c r="C23" s="22"/>
      <c r="D23" s="22"/>
      <c r="E23" s="22"/>
      <c r="F23" s="22"/>
      <c r="G23" s="22"/>
      <c r="H23" s="23"/>
    </row>
    <row r="24" spans="1:8" x14ac:dyDescent="0.25">
      <c r="A24" s="21" t="s">
        <v>77</v>
      </c>
      <c r="B24" s="22"/>
      <c r="C24" s="22"/>
      <c r="D24" s="22"/>
      <c r="E24" s="22"/>
      <c r="F24" s="22"/>
      <c r="G24" s="22"/>
      <c r="H24" s="23"/>
    </row>
    <row r="25" spans="1:8" x14ac:dyDescent="0.25">
      <c r="A25" s="21" t="s">
        <v>58</v>
      </c>
      <c r="B25" s="22"/>
      <c r="C25" s="22"/>
      <c r="D25" s="22"/>
      <c r="E25" s="22"/>
      <c r="F25" s="22"/>
      <c r="G25" s="22"/>
      <c r="H25" s="23"/>
    </row>
    <row r="26" spans="1:8" x14ac:dyDescent="0.25">
      <c r="A26" s="21" t="s">
        <v>69</v>
      </c>
      <c r="B26" s="22"/>
      <c r="C26" s="22"/>
      <c r="D26" s="22"/>
      <c r="E26" s="22"/>
      <c r="F26" s="22"/>
      <c r="G26" s="22"/>
      <c r="H26" s="23"/>
    </row>
    <row r="27" spans="1:8" x14ac:dyDescent="0.25">
      <c r="A27" s="21"/>
      <c r="B27" s="24"/>
      <c r="C27" s="25"/>
      <c r="D27" s="26"/>
      <c r="E27" s="27"/>
      <c r="F27" s="27"/>
      <c r="G27" s="27"/>
      <c r="H27" s="28"/>
    </row>
    <row r="28" spans="1:8" x14ac:dyDescent="0.25">
      <c r="A28" s="20" t="s">
        <v>39</v>
      </c>
      <c r="B28" s="21"/>
      <c r="C28" s="21"/>
      <c r="D28" s="20" t="s">
        <v>40</v>
      </c>
      <c r="E28" s="28"/>
      <c r="F28" s="29"/>
      <c r="G28" s="29"/>
      <c r="H28" s="30"/>
    </row>
    <row r="29" spans="1:8" x14ac:dyDescent="0.25">
      <c r="A29" s="21" t="s">
        <v>55</v>
      </c>
      <c r="B29" s="93"/>
      <c r="C29" s="93"/>
      <c r="D29" s="26" t="s">
        <v>55</v>
      </c>
      <c r="E29" s="94"/>
      <c r="F29" s="94"/>
      <c r="G29" s="94"/>
      <c r="H29" s="94"/>
    </row>
    <row r="30" spans="1:8" x14ac:dyDescent="0.25">
      <c r="A30" s="19"/>
      <c r="B30" s="19"/>
      <c r="C30" s="19"/>
      <c r="D30" s="19"/>
      <c r="E30" s="19"/>
      <c r="F30" s="19"/>
      <c r="G30" s="19"/>
      <c r="H30" s="19"/>
    </row>
    <row r="31" spans="1:8" x14ac:dyDescent="0.25">
      <c r="A31" s="19"/>
      <c r="B31" s="19"/>
      <c r="C31" s="19"/>
      <c r="D31" s="19"/>
      <c r="E31" s="19"/>
      <c r="F31" s="19"/>
      <c r="G31" s="19"/>
      <c r="H31" s="19"/>
    </row>
    <row r="32" spans="1:8" x14ac:dyDescent="0.25">
      <c r="A32" t="s">
        <v>65</v>
      </c>
    </row>
    <row r="33" spans="1:8" x14ac:dyDescent="0.25">
      <c r="A33" s="19"/>
      <c r="B33" s="19"/>
      <c r="C33" s="19"/>
      <c r="D33" s="19"/>
      <c r="E33" s="19"/>
      <c r="F33" s="19"/>
      <c r="G33" s="19"/>
      <c r="H33" s="19"/>
    </row>
  </sheetData>
  <mergeCells count="2">
    <mergeCell ref="B29:C29"/>
    <mergeCell ref="E29:H29"/>
  </mergeCells>
  <pageMargins left="0.7" right="0.7" top="0.75" bottom="0.75" header="0.3" footer="0.3"/>
  <pageSetup scale="6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5" sqref="A5:D10"/>
    </sheetView>
  </sheetViews>
  <sheetFormatPr defaultRowHeight="15" x14ac:dyDescent="0.25"/>
  <cols>
    <col min="1" max="1" width="29.5703125" customWidth="1"/>
    <col min="2" max="2" width="33.42578125" customWidth="1"/>
    <col min="3" max="3" width="33.140625" customWidth="1"/>
    <col min="4" max="4" width="31.5703125" customWidth="1"/>
    <col min="5" max="5" width="20" customWidth="1"/>
    <col min="6" max="7" width="24.42578125" customWidth="1"/>
    <col min="8" max="8" width="31.5703125" customWidth="1"/>
    <col min="9" max="10" width="32.140625" customWidth="1"/>
  </cols>
  <sheetData>
    <row r="1" spans="1:10" s="34" customFormat="1" ht="18.75" x14ac:dyDescent="0.3">
      <c r="A1" s="33" t="s">
        <v>0</v>
      </c>
    </row>
    <row r="2" spans="1:10" s="34" customFormat="1" ht="18.75" x14ac:dyDescent="0.3">
      <c r="A2" s="33" t="s">
        <v>2</v>
      </c>
    </row>
    <row r="3" spans="1:10" s="34" customFormat="1" ht="18.75" x14ac:dyDescent="0.3">
      <c r="A3" s="33" t="s">
        <v>37</v>
      </c>
    </row>
    <row r="5" spans="1:10" x14ac:dyDescent="0.25">
      <c r="A5" s="38" t="s">
        <v>1</v>
      </c>
      <c r="B5" s="32" t="str">
        <f>'Request for Funds'!B5</f>
        <v>Insert Name</v>
      </c>
      <c r="C5" s="38" t="s">
        <v>8</v>
      </c>
      <c r="D5" s="31" t="str">
        <f>'Request for Funds'!D5</f>
        <v>MM/DD/YYYY - MM/DD/YYYY</v>
      </c>
      <c r="E5" s="1"/>
      <c r="F5" s="1"/>
      <c r="G5" s="1"/>
      <c r="H5" s="1"/>
    </row>
    <row r="6" spans="1:10" x14ac:dyDescent="0.25">
      <c r="A6" s="38" t="s">
        <v>3</v>
      </c>
      <c r="B6" s="32" t="str">
        <f>'Request for Funds'!B6</f>
        <v>##</v>
      </c>
      <c r="C6" s="38" t="s">
        <v>9</v>
      </c>
      <c r="D6" s="31" t="str">
        <f>'Request for Funds'!D6</f>
        <v>Submission date to IFES</v>
      </c>
      <c r="E6" s="1"/>
      <c r="F6" s="1"/>
      <c r="G6" s="1"/>
      <c r="H6" s="1"/>
    </row>
    <row r="7" spans="1:10" x14ac:dyDescent="0.25">
      <c r="A7" s="38" t="s">
        <v>4</v>
      </c>
      <c r="B7" s="32" t="str">
        <f>'Request for Funds'!B7</f>
        <v>Insert Staff Name</v>
      </c>
      <c r="C7" s="38" t="s">
        <v>10</v>
      </c>
      <c r="D7" s="31" t="str">
        <f>'Request for Funds'!D7</f>
        <v>Insert Name</v>
      </c>
      <c r="E7" s="1"/>
      <c r="F7" s="1"/>
      <c r="G7" s="1"/>
      <c r="H7" s="1"/>
    </row>
    <row r="8" spans="1:10" x14ac:dyDescent="0.25">
      <c r="A8" s="38" t="s">
        <v>5</v>
      </c>
      <c r="B8" s="32" t="str">
        <f>'Request for Funds'!B8</f>
        <v>Insert Formal Title from Award</v>
      </c>
      <c r="C8" s="38" t="s">
        <v>10</v>
      </c>
      <c r="D8" s="31">
        <f>'Request for Funds'!D8</f>
        <v>0</v>
      </c>
      <c r="E8" s="1"/>
      <c r="F8" s="1"/>
      <c r="G8" s="1"/>
      <c r="H8" s="1"/>
    </row>
    <row r="9" spans="1:10" x14ac:dyDescent="0.25">
      <c r="A9" s="38" t="s">
        <v>7</v>
      </c>
      <c r="B9" s="32" t="str">
        <f>'Request for Funds'!B9</f>
        <v>MM/DD/YYYY</v>
      </c>
      <c r="C9" s="38" t="s">
        <v>10</v>
      </c>
      <c r="D9" s="37">
        <f>'Request for Funds'!D9</f>
        <v>0</v>
      </c>
      <c r="E9" s="1"/>
      <c r="F9" s="1"/>
      <c r="G9" s="1"/>
      <c r="H9" s="1"/>
    </row>
    <row r="10" spans="1:10" x14ac:dyDescent="0.25">
      <c r="A10" s="38" t="s">
        <v>6</v>
      </c>
      <c r="B10" s="32" t="str">
        <f>'Request for Funds'!B10</f>
        <v>MM/DD/YYYY</v>
      </c>
      <c r="C10" s="38" t="s">
        <v>10</v>
      </c>
      <c r="D10" s="31">
        <f>'Request for Funds'!D10</f>
        <v>0</v>
      </c>
      <c r="E10" s="1"/>
      <c r="F10" s="1"/>
      <c r="G10" s="1"/>
      <c r="H10" s="1"/>
    </row>
    <row r="11" spans="1:10" ht="15.75" thickBot="1" x14ac:dyDescent="0.3"/>
    <row r="12" spans="1:10" x14ac:dyDescent="0.25">
      <c r="A12" s="5" t="s">
        <v>28</v>
      </c>
      <c r="B12" s="6" t="s">
        <v>29</v>
      </c>
      <c r="C12" s="6" t="s">
        <v>30</v>
      </c>
      <c r="D12" s="6" t="s">
        <v>31</v>
      </c>
      <c r="E12" s="12" t="s">
        <v>34</v>
      </c>
      <c r="F12" s="12" t="s">
        <v>33</v>
      </c>
      <c r="G12" s="12" t="s">
        <v>35</v>
      </c>
      <c r="H12" s="12" t="s">
        <v>36</v>
      </c>
      <c r="I12" s="6" t="s">
        <v>32</v>
      </c>
      <c r="J12" s="15" t="s">
        <v>27</v>
      </c>
    </row>
    <row r="13" spans="1:10" x14ac:dyDescent="0.25">
      <c r="A13" s="7"/>
      <c r="B13" s="2"/>
      <c r="C13" s="2"/>
      <c r="D13" s="10"/>
      <c r="E13" s="13"/>
      <c r="F13" s="13"/>
      <c r="G13" s="13"/>
      <c r="H13" s="13"/>
      <c r="I13" s="2"/>
      <c r="J13" s="16"/>
    </row>
    <row r="14" spans="1:10" x14ac:dyDescent="0.25">
      <c r="A14" s="7"/>
      <c r="B14" s="2"/>
      <c r="C14" s="2"/>
      <c r="D14" s="10"/>
      <c r="E14" s="13"/>
      <c r="F14" s="13"/>
      <c r="G14" s="13"/>
      <c r="H14" s="13"/>
      <c r="I14" s="2"/>
      <c r="J14" s="16"/>
    </row>
    <row r="15" spans="1:10" x14ac:dyDescent="0.25">
      <c r="A15" s="7"/>
      <c r="B15" s="2"/>
      <c r="C15" s="2"/>
      <c r="D15" s="10"/>
      <c r="E15" s="13"/>
      <c r="F15" s="13"/>
      <c r="G15" s="13"/>
      <c r="H15" s="13"/>
      <c r="I15" s="2"/>
      <c r="J15" s="16"/>
    </row>
    <row r="16" spans="1:10" x14ac:dyDescent="0.25">
      <c r="A16" s="7"/>
      <c r="B16" s="2"/>
      <c r="C16" s="2"/>
      <c r="D16" s="10"/>
      <c r="E16" s="13"/>
      <c r="F16" s="13"/>
      <c r="G16" s="13"/>
      <c r="H16" s="13"/>
      <c r="I16" s="2"/>
      <c r="J16" s="16"/>
    </row>
    <row r="17" spans="1:10" x14ac:dyDescent="0.25">
      <c r="A17" s="7"/>
      <c r="B17" s="2"/>
      <c r="C17" s="2"/>
      <c r="D17" s="10"/>
      <c r="E17" s="13"/>
      <c r="F17" s="13"/>
      <c r="G17" s="13"/>
      <c r="H17" s="13"/>
      <c r="I17" s="2"/>
      <c r="J17" s="16"/>
    </row>
    <row r="18" spans="1:10" x14ac:dyDescent="0.25">
      <c r="A18" s="7"/>
      <c r="B18" s="2"/>
      <c r="C18" s="2"/>
      <c r="D18" s="10"/>
      <c r="E18" s="13"/>
      <c r="F18" s="13"/>
      <c r="G18" s="13"/>
      <c r="H18" s="13"/>
      <c r="I18" s="2"/>
      <c r="J18" s="16"/>
    </row>
    <row r="19" spans="1:10" x14ac:dyDescent="0.25">
      <c r="A19" s="7"/>
      <c r="B19" s="2"/>
      <c r="C19" s="2"/>
      <c r="D19" s="10"/>
      <c r="E19" s="13"/>
      <c r="F19" s="13"/>
      <c r="G19" s="13"/>
      <c r="H19" s="13"/>
      <c r="I19" s="2"/>
      <c r="J19" s="16"/>
    </row>
    <row r="20" spans="1:10" ht="15.75" thickBot="1" x14ac:dyDescent="0.3">
      <c r="A20" s="8"/>
      <c r="B20" s="3"/>
      <c r="C20" s="3"/>
      <c r="D20" s="11"/>
      <c r="E20" s="14"/>
      <c r="F20" s="14"/>
      <c r="G20" s="14"/>
      <c r="H20" s="14"/>
      <c r="I20" s="3"/>
      <c r="J20" s="17"/>
    </row>
    <row r="25" spans="1:10" x14ac:dyDescent="0.25">
      <c r="I25" s="18"/>
    </row>
  </sheetData>
  <pageMargins left="0.7" right="0.7" top="0.75" bottom="0.75" header="0.3" footer="0.3"/>
  <pageSetup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35"/>
  <sheetViews>
    <sheetView showGridLines="0" topLeftCell="A2" workbookViewId="0">
      <selection activeCell="H11" sqref="H11"/>
    </sheetView>
  </sheetViews>
  <sheetFormatPr defaultRowHeight="15" x14ac:dyDescent="0.25"/>
  <cols>
    <col min="1" max="1" width="40.42578125" bestFit="1" customWidth="1"/>
    <col min="2" max="2" width="29.85546875" customWidth="1"/>
    <col min="3" max="3" width="22.7109375" customWidth="1"/>
    <col min="4" max="4" width="22.42578125" customWidth="1"/>
    <col min="5" max="5" width="17.7109375" customWidth="1"/>
    <col min="6" max="6" width="53.5703125" customWidth="1"/>
  </cols>
  <sheetData>
    <row r="1" spans="1:6" s="34" customFormat="1" ht="18.75" x14ac:dyDescent="0.3">
      <c r="A1" s="33" t="s">
        <v>0</v>
      </c>
    </row>
    <row r="2" spans="1:6" s="34" customFormat="1" ht="18.75" x14ac:dyDescent="0.3">
      <c r="A2" s="33" t="s">
        <v>2</v>
      </c>
    </row>
    <row r="3" spans="1:6" s="34" customFormat="1" ht="18.75" x14ac:dyDescent="0.3">
      <c r="A3" s="33" t="s">
        <v>64</v>
      </c>
    </row>
    <row r="5" spans="1:6" x14ac:dyDescent="0.25">
      <c r="A5" s="38" t="s">
        <v>1</v>
      </c>
      <c r="B5" s="32" t="str">
        <f>'Request for Funds'!B5</f>
        <v>Insert Name</v>
      </c>
      <c r="C5" s="38" t="s">
        <v>8</v>
      </c>
      <c r="D5" s="31" t="str">
        <f>'Request for Funds'!D5</f>
        <v>MM/DD/YYYY - MM/DD/YYYY</v>
      </c>
    </row>
    <row r="6" spans="1:6" x14ac:dyDescent="0.25">
      <c r="A6" s="38" t="s">
        <v>3</v>
      </c>
      <c r="B6" s="32" t="str">
        <f>'Request for Funds'!B6</f>
        <v>##</v>
      </c>
      <c r="C6" s="38" t="s">
        <v>9</v>
      </c>
      <c r="D6" s="31" t="str">
        <f>'Request for Funds'!D6</f>
        <v>Submission date to IFES</v>
      </c>
    </row>
    <row r="7" spans="1:6" x14ac:dyDescent="0.25">
      <c r="A7" s="38" t="s">
        <v>4</v>
      </c>
      <c r="B7" s="32" t="str">
        <f>'Request for Funds'!B7</f>
        <v>Insert Staff Name</v>
      </c>
      <c r="C7" s="38" t="s">
        <v>10</v>
      </c>
      <c r="D7" s="31" t="str">
        <f>'Request for Funds'!D7</f>
        <v>Insert Name</v>
      </c>
    </row>
    <row r="8" spans="1:6" x14ac:dyDescent="0.25">
      <c r="A8" s="38" t="s">
        <v>5</v>
      </c>
      <c r="B8" s="32" t="str">
        <f>'Request for Funds'!B8</f>
        <v>Insert Formal Title from Award</v>
      </c>
      <c r="C8" s="73"/>
      <c r="D8" s="73"/>
    </row>
    <row r="9" spans="1:6" x14ac:dyDescent="0.25">
      <c r="A9" s="38" t="s">
        <v>7</v>
      </c>
      <c r="B9" s="32" t="str">
        <f>'Request for Funds'!B9</f>
        <v>MM/DD/YYYY</v>
      </c>
      <c r="C9" s="73"/>
      <c r="D9" s="74"/>
    </row>
    <row r="10" spans="1:6" x14ac:dyDescent="0.25">
      <c r="A10" s="38" t="s">
        <v>6</v>
      </c>
      <c r="B10" s="32" t="str">
        <f>'Request for Funds'!B10</f>
        <v>MM/DD/YYYY</v>
      </c>
      <c r="C10" s="73"/>
      <c r="D10" s="73"/>
    </row>
    <row r="11" spans="1:6" ht="15.75" thickBot="1" x14ac:dyDescent="0.3"/>
    <row r="12" spans="1:6" x14ac:dyDescent="0.25">
      <c r="A12" s="5" t="s">
        <v>59</v>
      </c>
      <c r="B12" s="6" t="s">
        <v>60</v>
      </c>
      <c r="C12" s="6" t="s">
        <v>61</v>
      </c>
      <c r="D12" s="6" t="s">
        <v>62</v>
      </c>
      <c r="E12" s="6" t="s">
        <v>63</v>
      </c>
      <c r="F12" s="6" t="s">
        <v>27</v>
      </c>
    </row>
    <row r="13" spans="1:6" x14ac:dyDescent="0.25">
      <c r="A13" s="7"/>
      <c r="B13" s="2"/>
      <c r="C13" s="52"/>
      <c r="D13" s="52"/>
      <c r="E13" s="54">
        <f>+C13+D13</f>
        <v>0</v>
      </c>
      <c r="F13" s="84"/>
    </row>
    <row r="14" spans="1:6" x14ac:dyDescent="0.25">
      <c r="A14" s="7"/>
      <c r="B14" s="2"/>
      <c r="C14" s="52"/>
      <c r="D14" s="52"/>
      <c r="E14" s="54">
        <f t="shared" ref="E14:E19" si="0">+C14+D14</f>
        <v>0</v>
      </c>
      <c r="F14" s="84"/>
    </row>
    <row r="15" spans="1:6" x14ac:dyDescent="0.25">
      <c r="A15" s="7"/>
      <c r="B15" s="2"/>
      <c r="C15" s="52"/>
      <c r="D15" s="52"/>
      <c r="E15" s="54">
        <f t="shared" si="0"/>
        <v>0</v>
      </c>
      <c r="F15" s="84"/>
    </row>
    <row r="16" spans="1:6" x14ac:dyDescent="0.25">
      <c r="A16" s="7"/>
      <c r="B16" s="2"/>
      <c r="C16" s="52"/>
      <c r="D16" s="52"/>
      <c r="E16" s="54">
        <f t="shared" si="0"/>
        <v>0</v>
      </c>
      <c r="F16" s="84"/>
    </row>
    <row r="17" spans="1:6" x14ac:dyDescent="0.25">
      <c r="A17" s="7"/>
      <c r="B17" s="2"/>
      <c r="C17" s="52"/>
      <c r="D17" s="52"/>
      <c r="E17" s="54">
        <f t="shared" si="0"/>
        <v>0</v>
      </c>
      <c r="F17" s="84"/>
    </row>
    <row r="18" spans="1:6" x14ac:dyDescent="0.25">
      <c r="A18" s="7"/>
      <c r="B18" s="2"/>
      <c r="C18" s="52"/>
      <c r="D18" s="52"/>
      <c r="E18" s="54">
        <f t="shared" si="0"/>
        <v>0</v>
      </c>
      <c r="F18" s="84"/>
    </row>
    <row r="19" spans="1:6" x14ac:dyDescent="0.25">
      <c r="A19" s="7"/>
      <c r="B19" s="2"/>
      <c r="C19" s="52"/>
      <c r="D19" s="52"/>
      <c r="E19" s="54">
        <f t="shared" si="0"/>
        <v>0</v>
      </c>
      <c r="F19" s="84"/>
    </row>
    <row r="20" spans="1:6" x14ac:dyDescent="0.25">
      <c r="A20" s="7"/>
      <c r="B20" s="2"/>
      <c r="C20" s="52"/>
      <c r="D20" s="52"/>
      <c r="E20" s="54">
        <f t="shared" ref="E20:E26" si="1">+C20+D20</f>
        <v>0</v>
      </c>
      <c r="F20" s="84"/>
    </row>
    <row r="21" spans="1:6" x14ac:dyDescent="0.25">
      <c r="A21" s="7"/>
      <c r="B21" s="2"/>
      <c r="C21" s="52"/>
      <c r="D21" s="52"/>
      <c r="E21" s="54">
        <f t="shared" si="1"/>
        <v>0</v>
      </c>
      <c r="F21" s="84"/>
    </row>
    <row r="22" spans="1:6" x14ac:dyDescent="0.25">
      <c r="A22" s="7"/>
      <c r="B22" s="2"/>
      <c r="C22" s="52"/>
      <c r="D22" s="52"/>
      <c r="E22" s="54">
        <f t="shared" si="1"/>
        <v>0</v>
      </c>
      <c r="F22" s="84"/>
    </row>
    <row r="23" spans="1:6" x14ac:dyDescent="0.25">
      <c r="A23" s="7"/>
      <c r="B23" s="2"/>
      <c r="C23" s="52"/>
      <c r="D23" s="52"/>
      <c r="E23" s="54">
        <f t="shared" si="1"/>
        <v>0</v>
      </c>
      <c r="F23" s="84"/>
    </row>
    <row r="24" spans="1:6" x14ac:dyDescent="0.25">
      <c r="A24" s="7"/>
      <c r="B24" s="2"/>
      <c r="C24" s="52"/>
      <c r="D24" s="52"/>
      <c r="E24" s="54">
        <f t="shared" si="1"/>
        <v>0</v>
      </c>
      <c r="F24" s="84"/>
    </row>
    <row r="25" spans="1:6" x14ac:dyDescent="0.25">
      <c r="A25" s="7"/>
      <c r="B25" s="2"/>
      <c r="C25" s="52"/>
      <c r="D25" s="52"/>
      <c r="E25" s="54">
        <f t="shared" si="1"/>
        <v>0</v>
      </c>
      <c r="F25" s="84"/>
    </row>
    <row r="26" spans="1:6" ht="15.75" thickBot="1" x14ac:dyDescent="0.3">
      <c r="A26" s="8"/>
      <c r="B26" s="3"/>
      <c r="C26" s="53"/>
      <c r="D26" s="53"/>
      <c r="E26" s="54">
        <f t="shared" si="1"/>
        <v>0</v>
      </c>
      <c r="F26" s="85"/>
    </row>
    <row r="34" spans="1:1" x14ac:dyDescent="0.25">
      <c r="A34" t="s">
        <v>65</v>
      </c>
    </row>
    <row r="35" spans="1:1" x14ac:dyDescent="0.25">
      <c r="A35" t="s">
        <v>73</v>
      </c>
    </row>
  </sheetData>
  <pageMargins left="0.7" right="0.7" top="0.75" bottom="0.75" header="0.3" footer="0.3"/>
  <pageSetup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CA415894FFD4D994FB34785AF445B" ma:contentTypeVersion="92" ma:contentTypeDescription="Create a new document." ma:contentTypeScope="" ma:versionID="9e5273e1f4f9d7ba607fd94e42032d50">
  <xsd:schema xmlns:xsd="http://www.w3.org/2001/XMLSchema" xmlns:xs="http://www.w3.org/2001/XMLSchema" xmlns:p="http://schemas.microsoft.com/office/2006/metadata/properties" xmlns:ns2="570b557c-b4f8-4d50-8003-6630034b2008" xmlns:ns3="5411b676-c44c-42a8-8262-0d239f5507b1" xmlns:ns4="f83fc43d-6a54-481a-be83-a2ac0ababbce" xmlns:ns5="efb9a640-80f0-48b6-afe5-5ac3a87a9e68" targetNamespace="http://schemas.microsoft.com/office/2006/metadata/properties" ma:root="true" ma:fieldsID="fc73be7c0dd2a5679778431e97e9a1a0" ns2:_="" ns3:_="" ns4:_="" ns5:_="">
    <xsd:import namespace="570b557c-b4f8-4d50-8003-6630034b2008"/>
    <xsd:import namespace="5411b676-c44c-42a8-8262-0d239f5507b1"/>
    <xsd:import namespace="f83fc43d-6a54-481a-be83-a2ac0ababbce"/>
    <xsd:import namespace="efb9a640-80f0-48b6-afe5-5ac3a87a9e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emplate" minOccurs="0"/>
                <xsd:element ref="ns4:nab6c8896af148f583c2622b1370d325" minOccurs="0"/>
                <xsd:element ref="ns4:TaxCatchAll" minOccurs="0"/>
                <xsd:element ref="ns4:TaxCatchAllLabel" minOccurs="0"/>
                <xsd:element ref="ns5:SharedWithUsers" minOccurs="0"/>
                <xsd:element ref="ns5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b557c-b4f8-4d50-8003-6630034b200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1b676-c44c-42a8-8262-0d239f5507b1" elementFormDefault="qualified">
    <xsd:import namespace="http://schemas.microsoft.com/office/2006/documentManagement/types"/>
    <xsd:import namespace="http://schemas.microsoft.com/office/infopath/2007/PartnerControls"/>
    <xsd:element name="Template" ma:index="7" nillable="true" ma:displayName="Template" ma:default="Action Approvals" ma:format="Dropdown" ma:internalName="Template">
      <xsd:simpleType>
        <xsd:restriction base="dms:Choice">
          <xsd:enumeration value="Action Approvals"/>
          <xsd:enumeration value="Agreements"/>
          <xsd:enumeration value="Budget"/>
          <xsd:enumeration value="Closeout"/>
          <xsd:enumeration value="Consultant"/>
          <xsd:enumeration value="Contracts"/>
          <xsd:enumeration value="Procurement"/>
          <xsd:enumeration value="Reports"/>
          <xsd:enumeration value="Signature Auth. &amp; POA"/>
          <xsd:enumeration value="Subaward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c43d-6a54-481a-be83-a2ac0ababbce" elementFormDefault="qualified">
    <xsd:import namespace="http://schemas.microsoft.com/office/2006/documentManagement/types"/>
    <xsd:import namespace="http://schemas.microsoft.com/office/infopath/2007/PartnerControls"/>
    <xsd:element name="nab6c8896af148f583c2622b1370d325" ma:index="12" nillable="true" ma:taxonomy="true" ma:internalName="nab6c8896af148f583c2622b1370d325" ma:taxonomyFieldName="Document" ma:displayName="Document" ma:default="" ma:fieldId="{7ab6c889-6af1-48f5-83c2-622b1370d325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1511ea30-a4ee-44fc-9c54-fe20aeb820de}" ma:internalName="TaxCatchAll" ma:showField="CatchAllData" ma:web="570b557c-b4f8-4d50-8003-6630034b2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1511ea30-a4ee-44fc-9c54-fe20aeb820de}" ma:internalName="TaxCatchAllLabel" ma:readOnly="true" ma:showField="CatchAllDataLabel" ma:web="570b557c-b4f8-4d50-8003-6630034b2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a640-80f0-48b6-afe5-5ac3a87a9e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3" ma:displayName="Initia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0b557c-b4f8-4d50-8003-6630034b2008">OPER-108-139</_dlc_DocId>
    <_dlc_DocIdUrl xmlns="570b557c-b4f8-4d50-8003-6630034b2008">
      <Url>https://ifes365.sharepoint.com/sites/ops/cg/_layouts/15/DocIdRedir.aspx?ID=OPER-108-139</Url>
      <Description>OPER-108-139</Description>
    </_dlc_DocIdUrl>
    <TaxCatchAll xmlns="f83fc43d-6a54-481a-be83-a2ac0ababbce"/>
    <nab6c8896af148f583c2622b1370d325 xmlns="f83fc43d-6a54-481a-be83-a2ac0ababbce">
      <Terms xmlns="http://schemas.microsoft.com/office/infopath/2007/PartnerControls"/>
    </nab6c8896af148f583c2622b1370d325>
    <Template xmlns="5411b676-c44c-42a8-8262-0d239f5507b1">Subaward</Template>
  </documentManagement>
</p:properties>
</file>

<file path=customXml/itemProps1.xml><?xml version="1.0" encoding="utf-8"?>
<ds:datastoreItem xmlns:ds="http://schemas.openxmlformats.org/officeDocument/2006/customXml" ds:itemID="{0BC311B1-7672-4BFB-B735-14290CD1DF3C}"/>
</file>

<file path=customXml/itemProps2.xml><?xml version="1.0" encoding="utf-8"?>
<ds:datastoreItem xmlns:ds="http://schemas.openxmlformats.org/officeDocument/2006/customXml" ds:itemID="{541EA600-F9CA-4139-B922-59F5EB33B8F8}"/>
</file>

<file path=customXml/itemProps3.xml><?xml version="1.0" encoding="utf-8"?>
<ds:datastoreItem xmlns:ds="http://schemas.openxmlformats.org/officeDocument/2006/customXml" ds:itemID="{2C9E62B8-4632-46E3-95D7-A7D19653E795}"/>
</file>

<file path=customXml/itemProps4.xml><?xml version="1.0" encoding="utf-8"?>
<ds:datastoreItem xmlns:ds="http://schemas.openxmlformats.org/officeDocument/2006/customXml" ds:itemID="{9B1D002B-DAB7-4AD7-B555-11052B381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Summary of Expenses</vt:lpstr>
      <vt:lpstr>Request for Funds</vt:lpstr>
      <vt:lpstr>International Travel</vt:lpstr>
      <vt:lpstr>Labor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Cristy Garris</dc:creator>
  <cp:lastModifiedBy>Astrid Vermeer</cp:lastModifiedBy>
  <cp:lastPrinted>2017-12-12T15:38:20Z</cp:lastPrinted>
  <dcterms:created xsi:type="dcterms:W3CDTF">2017-12-07T19:09:52Z</dcterms:created>
  <dcterms:modified xsi:type="dcterms:W3CDTF">2018-03-30T17:24:24Z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0x0101000E2CA415894FFD4D994FB34785AF445B</vt:lpwstr>
  </property>
  <property fmtid="{D5CDD505-2E9C-101B-9397-08002B2CF9AE}" pid="3" name="_dlc_DocIdItemGuid">
    <vt:lpwstr>321308cd-3a03-48a3-875a-145986ba564f</vt:lpwstr>
  </property>
</Properties>
</file>