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alameen\Desktop\"/>
    </mc:Choice>
  </mc:AlternateContent>
  <bookViews>
    <workbookView xWindow="0" yWindow="0" windowWidth="28800" windowHeight="13116" activeTab="1"/>
  </bookViews>
  <sheets>
    <sheet name="Consultant Instructions" sheetId="5" r:id="rId1"/>
    <sheet name="Page 1, Per diem &amp; Summary" sheetId="1" r:id="rId2"/>
    <sheet name="Page 2, Other Expenses" sheetId="2" r:id="rId3"/>
    <sheet name="GL Codes" sheetId="4" state="hidden" r:id="rId4"/>
  </sheets>
  <definedNames>
    <definedName name="Currency">'Page 1, Per diem &amp; Summary'!$O$6</definedName>
    <definedName name="GLCode">'GL Codes'!$H$2:$H$88</definedName>
    <definedName name="gscold">'GL Codes'!$H$16:$H$35</definedName>
    <definedName name="LC">'Page 1, Per diem &amp; Summary'!$O$7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M15" i="1" s="1"/>
  <c r="L16" i="1"/>
  <c r="M16" i="1" s="1"/>
  <c r="L17" i="1"/>
  <c r="M17" i="1" s="1"/>
  <c r="L18" i="1"/>
  <c r="M18" i="1" s="1"/>
  <c r="K40" i="1" l="1"/>
  <c r="K41" i="1"/>
  <c r="K39" i="1"/>
  <c r="H39" i="1"/>
  <c r="I39" i="1"/>
  <c r="J39" i="1"/>
  <c r="G39" i="1"/>
  <c r="G37" i="2" l="1"/>
  <c r="H37" i="2"/>
  <c r="I37" i="2"/>
  <c r="J37" i="2"/>
  <c r="K37" i="2"/>
  <c r="L35" i="1" l="1"/>
  <c r="L14" i="1"/>
  <c r="L19" i="1"/>
  <c r="L20" i="1"/>
  <c r="L21" i="1"/>
  <c r="L22" i="1"/>
  <c r="L23" i="1"/>
  <c r="L24" i="1"/>
  <c r="L25" i="1"/>
  <c r="L26" i="1"/>
  <c r="L27" i="1"/>
  <c r="L28" i="1"/>
  <c r="L29" i="1"/>
  <c r="L30" i="1"/>
  <c r="L31" i="1"/>
  <c r="L32" i="1"/>
  <c r="L33" i="1"/>
  <c r="L34" i="1"/>
  <c r="H35" i="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40" i="1"/>
  <c r="I35" i="1"/>
  <c r="F45" i="1" s="1"/>
  <c r="G16" i="1"/>
  <c r="I16" i="1"/>
  <c r="G17" i="1"/>
  <c r="I17" i="1"/>
  <c r="G18" i="1"/>
  <c r="I18" i="1"/>
  <c r="G19" i="1"/>
  <c r="I19" i="1"/>
  <c r="G20" i="1"/>
  <c r="I20" i="1"/>
  <c r="G21" i="1"/>
  <c r="I21" i="1"/>
  <c r="G22" i="1"/>
  <c r="I22" i="1"/>
  <c r="G23" i="1"/>
  <c r="I23" i="1"/>
  <c r="G24" i="1"/>
  <c r="I24" i="1"/>
  <c r="G25" i="1"/>
  <c r="I25" i="1"/>
  <c r="G26" i="1"/>
  <c r="I26" i="1"/>
  <c r="G27" i="1"/>
  <c r="I27" i="1"/>
  <c r="G28" i="1"/>
  <c r="I28" i="1"/>
  <c r="G29" i="1"/>
  <c r="I29" i="1"/>
  <c r="G30" i="1"/>
  <c r="I30" i="1"/>
  <c r="G31" i="1"/>
  <c r="I31" i="1"/>
  <c r="G32" i="1"/>
  <c r="I32" i="1"/>
  <c r="G33" i="1"/>
  <c r="I33" i="1"/>
  <c r="G34" i="1"/>
  <c r="I34" i="1"/>
  <c r="J40" i="1"/>
  <c r="J41" i="1"/>
  <c r="J38" i="1"/>
  <c r="N35" i="1"/>
  <c r="O35" i="1"/>
  <c r="P35" i="1"/>
  <c r="Q35" i="1"/>
  <c r="M35" i="1"/>
  <c r="I6" i="2"/>
  <c r="J6" i="2"/>
  <c r="K6" i="2"/>
  <c r="M34" i="1"/>
  <c r="M33" i="1"/>
  <c r="M32" i="1"/>
  <c r="M31" i="1"/>
  <c r="M30" i="1"/>
  <c r="M29" i="1"/>
  <c r="M28" i="1"/>
  <c r="M27" i="1"/>
  <c r="M26" i="1"/>
  <c r="M25" i="1"/>
  <c r="M24" i="1"/>
  <c r="M23" i="1"/>
  <c r="M22" i="1"/>
  <c r="M20" i="1"/>
  <c r="M19" i="1"/>
  <c r="M14" i="1"/>
  <c r="H5" i="2"/>
  <c r="F5" i="2"/>
  <c r="M21" i="1"/>
  <c r="I40" i="1"/>
  <c r="H40" i="1"/>
  <c r="G40" i="1"/>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H6" i="2"/>
  <c r="I38" i="1"/>
  <c r="H38" i="1"/>
  <c r="G38" i="1"/>
  <c r="I41" i="1"/>
  <c r="H41" i="1"/>
  <c r="G41" i="1"/>
  <c r="F39" i="1" l="1"/>
  <c r="F41" i="1" s="1"/>
  <c r="F44" i="1" s="1"/>
  <c r="F43" i="1" l="1"/>
</calcChain>
</file>

<file path=xl/comments1.xml><?xml version="1.0" encoding="utf-8"?>
<comments xmlns="http://schemas.openxmlformats.org/spreadsheetml/2006/main">
  <authors>
    <author>Astrid Vermeer</author>
    <author>Jennifer Richard</author>
  </authors>
  <commentList>
    <comment ref="H10" authorId="0" shapeId="0">
      <text>
        <r>
          <rPr>
            <sz val="9"/>
            <color indexed="81"/>
            <rFont val="Tahoma"/>
            <family val="2"/>
          </rPr>
          <t>You must break down your lodging costs by line-item to show that actual costs are within lodging allowance, otherwise the cost will be considered unallowable.</t>
        </r>
      </text>
    </comment>
    <comment ref="K38" authorId="1" shapeId="0">
      <text>
        <r>
          <rPr>
            <b/>
            <sz val="9"/>
            <color indexed="81"/>
            <rFont val="Tahoma"/>
            <family val="2"/>
          </rPr>
          <t>Jennifer Richard:</t>
        </r>
        <r>
          <rPr>
            <sz val="9"/>
            <color indexed="81"/>
            <rFont val="Tahoma"/>
            <family val="2"/>
          </rPr>
          <t xml:space="preserve">
Must Match Totals in Column F</t>
        </r>
      </text>
    </comment>
  </commentList>
</comments>
</file>

<file path=xl/sharedStrings.xml><?xml version="1.0" encoding="utf-8"?>
<sst xmlns="http://schemas.openxmlformats.org/spreadsheetml/2006/main" count="448" uniqueCount="356">
  <si>
    <r>
      <t xml:space="preserve">EXPENSE REPORT - TRAVEL - </t>
    </r>
    <r>
      <rPr>
        <b/>
        <sz val="14"/>
        <color rgb="FFFF0000"/>
        <rFont val="Calibri"/>
        <family val="2"/>
      </rPr>
      <t>[ORIGIN to DESTINATION; or ORIGIN to DESTINATION 1 to DESTINATION 2, etc.]</t>
    </r>
  </si>
  <si>
    <t>Instructions: Fill in blue shaded areas on Pages 1 &amp; 2 as appropriate. Pages 1 &amp; 2 must both always be includes as part of the TER.</t>
  </si>
  <si>
    <t xml:space="preserve">Traveler: </t>
  </si>
  <si>
    <t>Employee ID, consultant contract number or N/A:</t>
  </si>
  <si>
    <t>TER currency:</t>
  </si>
  <si>
    <t>USD</t>
  </si>
  <si>
    <t>3-Digit Local Currency Code:</t>
  </si>
  <si>
    <t>Arrival
Date</t>
  </si>
  <si>
    <t>Departure
Date</t>
  </si>
  <si>
    <t>Location</t>
  </si>
  <si>
    <t># of Days*</t>
  </si>
  <si>
    <t>Max Daily Lodging Allowance</t>
  </si>
  <si>
    <t>Total Lodging Allowance</t>
  </si>
  <si>
    <t>Actual Lodging Costs</t>
  </si>
  <si>
    <t>Unallowed Lodging Costs</t>
  </si>
  <si>
    <t>Receipt ID #**</t>
  </si>
  <si>
    <t>Daily M&amp;IE Allowance</t>
  </si>
  <si>
    <t>Total M&amp;IE Cost</t>
  </si>
  <si>
    <t>Total Per Diem Costs</t>
  </si>
  <si>
    <t>Per Diem Billing by Project***</t>
  </si>
  <si>
    <t>Comments</t>
  </si>
  <si>
    <t>ENTER PROJECT CODE HERE</t>
  </si>
  <si>
    <t>a</t>
  </si>
  <si>
    <t>b</t>
  </si>
  <si>
    <t>c = a * b</t>
  </si>
  <si>
    <t>d</t>
  </si>
  <si>
    <t>e = d - c</t>
  </si>
  <si>
    <t>f</t>
  </si>
  <si>
    <t>g = a * f</t>
  </si>
  <si>
    <t>h = c + g</t>
  </si>
  <si>
    <t>* Enter 0.75 days for first and last day</t>
  </si>
  <si>
    <t xml:space="preserve"> ** Attach and number all receipts for lodging expenses.</t>
  </si>
  <si>
    <t>*** Enter amount to bill by</t>
  </si>
  <si>
    <t xml:space="preserve"> project (only if multiple projects).</t>
  </si>
  <si>
    <t>Expense Breakdown</t>
  </si>
  <si>
    <t>Summary</t>
  </si>
  <si>
    <t>This report is an accurate statement of business expenses.</t>
  </si>
  <si>
    <t>Lodging &amp; Meals per diem</t>
  </si>
  <si>
    <t>Other Expenses</t>
  </si>
  <si>
    <t>MM/DD/YYYY</t>
  </si>
  <si>
    <t>Total Expenses</t>
  </si>
  <si>
    <t>Traveler's Signature</t>
  </si>
  <si>
    <t>Date</t>
  </si>
  <si>
    <t>Less Company Paid Advances</t>
  </si>
  <si>
    <t>&lt;-- enter as negative</t>
  </si>
  <si>
    <t>I have reviewed this report and verify that all expenses appear</t>
  </si>
  <si>
    <t>Net payment due to Traveler</t>
  </si>
  <si>
    <t>true and correct</t>
  </si>
  <si>
    <r>
      <t xml:space="preserve">Net amount due from Traveler </t>
    </r>
    <r>
      <rPr>
        <i/>
        <sz val="8"/>
        <color theme="1"/>
        <rFont val="Calibri"/>
        <family val="2"/>
      </rPr>
      <t>(attach check, if possible)</t>
    </r>
  </si>
  <si>
    <t>Unallowable Travel</t>
  </si>
  <si>
    <t>Reviewer's  (Supervisor or COP) Signature</t>
  </si>
  <si>
    <t>Check ('X') if IFES standard per diem rates do NOT apply</t>
  </si>
  <si>
    <t>Finance Approver's Signature</t>
  </si>
  <si>
    <t>Expense Report - Page 2: Airfare, Ground Transportation and Miscellaneous Expense Detail</t>
  </si>
  <si>
    <t xml:space="preserve">Input requested information; for amounts paid input the amount in the currency used, and the exchange rate of that currency to </t>
  </si>
  <si>
    <t>OTHER  EXPENSES (Includes Phone, Air Fare (out of pocket), Ground transportation, Visa, Copying, Supplies, etc.)</t>
  </si>
  <si>
    <t>Date
(MM/DD/YY)</t>
  </si>
  <si>
    <t>Description</t>
  </si>
  <si>
    <r>
      <t>Amount Paid
(</t>
    </r>
    <r>
      <rPr>
        <b/>
        <sz val="10"/>
        <color rgb="FFFF0000"/>
        <rFont val="Calibri"/>
        <family val="2"/>
        <scheme val="minor"/>
      </rPr>
      <t>in Currency Paid</t>
    </r>
    <r>
      <rPr>
        <b/>
        <sz val="10"/>
        <rFont val="Calibri"/>
        <family val="2"/>
        <scheme val="minor"/>
      </rPr>
      <t>)</t>
    </r>
  </si>
  <si>
    <t>3-Digit Currency Code</t>
  </si>
  <si>
    <t xml:space="preserve">Exchange Rate       </t>
  </si>
  <si>
    <t>Receipt ID # *</t>
  </si>
  <si>
    <t>GL code &amp; Name</t>
  </si>
  <si>
    <t xml:space="preserve"> (If additional rows are needed, please insert more rows, BUT please do validate SUM)</t>
  </si>
  <si>
    <t>Total Other Expenses:</t>
  </si>
  <si>
    <t xml:space="preserve"> * Attach and number all receipts for lodging expenses.</t>
  </si>
  <si>
    <t>** Enter amount to bill by project (only if multiple projects).</t>
  </si>
  <si>
    <t>Master list of GL codes</t>
  </si>
  <si>
    <t>Pulls from</t>
  </si>
  <si>
    <t>List of GL codes for TER</t>
  </si>
  <si>
    <t>Dropdown entry</t>
  </si>
  <si>
    <t>GL Code</t>
  </si>
  <si>
    <t>GL Category</t>
  </si>
  <si>
    <t>Line items</t>
  </si>
  <si>
    <t>Use?</t>
  </si>
  <si>
    <t>here -&gt;</t>
  </si>
  <si>
    <t>21-001</t>
  </si>
  <si>
    <t>INTERNATIONAL STAFF BENEFITS</t>
  </si>
  <si>
    <t>Housing Expenses &amp; Housing Allowance</t>
  </si>
  <si>
    <t>-------Most Common Travel Expenses on TER------------------------------------------------------</t>
  </si>
  <si>
    <t>21-002</t>
  </si>
  <si>
    <t>Education Assistance</t>
  </si>
  <si>
    <t>OFFICE EXPENSES - Communication   [65-006]</t>
  </si>
  <si>
    <t>21-003</t>
  </si>
  <si>
    <t xml:space="preserve">International Staff Benefits – Other </t>
  </si>
  <si>
    <t>OFFICE EXPENSES - Meetings/Conferences   [65-011]</t>
  </si>
  <si>
    <t>21-004</t>
  </si>
  <si>
    <t>Separate Maintenance Allowance</t>
  </si>
  <si>
    <t>X</t>
  </si>
  <si>
    <t>OFFICE EXPENSES - Postage &amp;Delivery   [65-008]</t>
  </si>
  <si>
    <t>21-011</t>
  </si>
  <si>
    <t>Relocation</t>
  </si>
  <si>
    <t>OFFICE EXPENSES - Supplies   [65-007]</t>
  </si>
  <si>
    <t>21-021</t>
  </si>
  <si>
    <t>Recruitment</t>
  </si>
  <si>
    <t>OTHER DIRECT COSTS - Bank Charges    [75-004]</t>
  </si>
  <si>
    <t>25-001</t>
  </si>
  <si>
    <t>FIELD STAFF</t>
  </si>
  <si>
    <t>Direct Labor – CCNs</t>
  </si>
  <si>
    <t>OTHER DIRECT COSTS - VAT &lt; $500   [75-009]</t>
  </si>
  <si>
    <t>25-002</t>
  </si>
  <si>
    <t>Field Office Benefits</t>
  </si>
  <si>
    <t>OTHER DIRECT COSTS - VAT &gt; $500    [75-010]</t>
  </si>
  <si>
    <t>30-001</t>
  </si>
  <si>
    <r>
      <t>CONSULTANTS/PROFESSIONAL SERVICES</t>
    </r>
    <r>
      <rPr>
        <b/>
        <sz val="10"/>
        <color rgb="FFC00000"/>
        <rFont val="Calibri"/>
        <family val="2"/>
      </rPr>
      <t xml:space="preserve"> </t>
    </r>
  </si>
  <si>
    <t>Consultant Services</t>
  </si>
  <si>
    <t>TRAVEL - Airfare [40-001]</t>
  </si>
  <si>
    <t>30-002</t>
  </si>
  <si>
    <t>Professional Services – Legal</t>
  </si>
  <si>
    <t>TRAVEL - Local Transportation [40-007]</t>
  </si>
  <si>
    <t>30-003</t>
  </si>
  <si>
    <t>Professional Services – Audit</t>
  </si>
  <si>
    <t>TRAVEL - Medical Exams  [40-008]</t>
  </si>
  <si>
    <t>30-004</t>
  </si>
  <si>
    <t>Professional Services – Accounting</t>
  </si>
  <si>
    <t>TRAVEL - Visa/Fees/Baggage [40-004]</t>
  </si>
  <si>
    <t>30-005</t>
  </si>
  <si>
    <t>Consultant Danger Pay</t>
  </si>
  <si>
    <t>30-006</t>
  </si>
  <si>
    <t>Local Consultant Other Cost</t>
  </si>
  <si>
    <t>-------Additional Common Expat Staff Expenses on TERs----------------------------------------------------------</t>
  </si>
  <si>
    <t>30-007</t>
  </si>
  <si>
    <t>Contract Services</t>
  </si>
  <si>
    <t>INTERNATIONAL STAFF BENEFITS - Education Assistance [21-002]</t>
  </si>
  <si>
    <t>30-008</t>
  </si>
  <si>
    <t>Temporary Help</t>
  </si>
  <si>
    <t>INTERNATIONAL STAFF BENEFITS - Housing Expenses &amp; Housing Allowance [21-001]</t>
  </si>
  <si>
    <t>30-009</t>
  </si>
  <si>
    <t>Professional Services IT</t>
  </si>
  <si>
    <t>INTERNATIONAL STAFF BENEFITS - International Staff Benefits – Other  [21-003]</t>
  </si>
  <si>
    <t>40-001</t>
  </si>
  <si>
    <t>TRAVEL</t>
  </si>
  <si>
    <t>Airfare</t>
  </si>
  <si>
    <t>INTERNATIONAL STAFF BENEFITS - Relocation [21-011]</t>
  </si>
  <si>
    <t>40-002</t>
  </si>
  <si>
    <t>Hotel</t>
  </si>
  <si>
    <t>OTHER DIRECT COSTS - Subscriptions    [75-001]</t>
  </si>
  <si>
    <t>40-003</t>
  </si>
  <si>
    <t>Meals and Incidentals (M&amp;IE)</t>
  </si>
  <si>
    <t>TRAVEL - R&amp;R  [40-009]</t>
  </si>
  <si>
    <t>40-004</t>
  </si>
  <si>
    <t>Visa/Fees/Baggage</t>
  </si>
  <si>
    <t>40-005</t>
  </si>
  <si>
    <t>Interpreter/Facilitator</t>
  </si>
  <si>
    <t>-------Other GL Codes----------------------------------------------------------------------------</t>
  </si>
  <si>
    <t>40-006</t>
  </si>
  <si>
    <t>SOS/Medical Evacuation Coverage</t>
  </si>
  <si>
    <t>COMMODITIES - Commodities Supplies [55-005]</t>
  </si>
  <si>
    <t>40-007</t>
  </si>
  <si>
    <t>Local Transportation</t>
  </si>
  <si>
    <t>COMMODITIES - Equipment [55-001]</t>
  </si>
  <si>
    <t>40-008</t>
  </si>
  <si>
    <t xml:space="preserve">Medical Exams </t>
  </si>
  <si>
    <t>COMMODITIES - Other   [55-003]</t>
  </si>
  <si>
    <t>40-009</t>
  </si>
  <si>
    <t xml:space="preserve">R&amp;R </t>
  </si>
  <si>
    <t>COMMODITIES - Printing [55-002]</t>
  </si>
  <si>
    <t>40-010</t>
  </si>
  <si>
    <t>COMMODITIES - Shipping &amp; Handling [55-004]</t>
  </si>
  <si>
    <t>40-013</t>
  </si>
  <si>
    <t xml:space="preserve">Vehicle Fuel </t>
  </si>
  <si>
    <t>CONSULTANTS/PROFESSIONAL SERVICES  - Consultant Services [30-001]</t>
  </si>
  <si>
    <t>40-014</t>
  </si>
  <si>
    <t>Vehicle Maintenance</t>
  </si>
  <si>
    <t>CONSULTANTS/PROFESSIONAL SERVICES  - Contract Services [30-007]</t>
  </si>
  <si>
    <t>40-016</t>
  </si>
  <si>
    <t xml:space="preserve">Travel-BTA </t>
  </si>
  <si>
    <t>CONSULTANTS/PROFESSIONAL SERVICES  - Local Consultant Other Cost [30-006]</t>
  </si>
  <si>
    <t>50-001</t>
  </si>
  <si>
    <t>FURNITURE &amp; EQUIPMENT</t>
  </si>
  <si>
    <r>
      <t xml:space="preserve">Furniture Purchase &lt; $500 </t>
    </r>
    <r>
      <rPr>
        <sz val="10"/>
        <color rgb="FFFF0000"/>
        <rFont val="Calibri"/>
        <family val="2"/>
      </rPr>
      <t xml:space="preserve">(for Contracts) </t>
    </r>
  </si>
  <si>
    <t>CONSULTANTS/PROFESSIONAL SERVICES  - Professional Services – Accounting [30-004]</t>
  </si>
  <si>
    <t>50-002</t>
  </si>
  <si>
    <r>
      <t>Furniture Purchase &gt; $500</t>
    </r>
    <r>
      <rPr>
        <sz val="10"/>
        <color rgb="FFFF0000"/>
        <rFont val="Calibri"/>
        <family val="2"/>
      </rPr>
      <t xml:space="preserve"> (for Contracts) </t>
    </r>
  </si>
  <si>
    <t>CONSULTANTS/PROFESSIONAL SERVICES  - Professional Services – Audit [30-003]</t>
  </si>
  <si>
    <t>50-003</t>
  </si>
  <si>
    <r>
      <t xml:space="preserve">Furniture Purchase &lt; $5,000 </t>
    </r>
    <r>
      <rPr>
        <sz val="10"/>
        <color rgb="FFFF0000"/>
        <rFont val="Calibri"/>
        <family val="2"/>
      </rPr>
      <t xml:space="preserve">(for Grants) </t>
    </r>
  </si>
  <si>
    <t>CONSULTANTS/PROFESSIONAL SERVICES  - Professional Services – Legal [30-002]</t>
  </si>
  <si>
    <t>50-004</t>
  </si>
  <si>
    <r>
      <t xml:space="preserve">Furniture Purchase &gt;$5,000 </t>
    </r>
    <r>
      <rPr>
        <sz val="10"/>
        <color rgb="FFFF0000"/>
        <rFont val="Calibri"/>
        <family val="2"/>
      </rPr>
      <t xml:space="preserve">(for Grants) </t>
    </r>
  </si>
  <si>
    <t>CONSULTANTS/PROFESSIONAL SERVICES  - Professional Services IT [30-009]</t>
  </si>
  <si>
    <t>50-005</t>
  </si>
  <si>
    <r>
      <t>Equipment Purchase &lt; $500</t>
    </r>
    <r>
      <rPr>
        <sz val="10"/>
        <color rgb="FFFF0000"/>
        <rFont val="Calibri"/>
        <family val="2"/>
      </rPr>
      <t xml:space="preserve"> (for Contracts) </t>
    </r>
  </si>
  <si>
    <t>CONSULTANTS/PROFESSIONAL SERVICES  - Temporary Help [30-008]</t>
  </si>
  <si>
    <t>50-006</t>
  </si>
  <si>
    <r>
      <t>Equipment Purchase &gt; $500</t>
    </r>
    <r>
      <rPr>
        <sz val="10"/>
        <color rgb="FFFF0000"/>
        <rFont val="Calibri"/>
        <family val="2"/>
      </rPr>
      <t xml:space="preserve"> (for Contracts) </t>
    </r>
  </si>
  <si>
    <t>FIELD STAFF - Direct Labor – CCNs [25-001]</t>
  </si>
  <si>
    <t>50-007</t>
  </si>
  <si>
    <r>
      <t>Equipment Purchase &lt; $5,000</t>
    </r>
    <r>
      <rPr>
        <sz val="10"/>
        <color rgb="FFFF0000"/>
        <rFont val="Calibri"/>
        <family val="2"/>
      </rPr>
      <t xml:space="preserve"> (for Grants)</t>
    </r>
  </si>
  <si>
    <t>FIELD STAFF - Field Office Benefits [25-002]</t>
  </si>
  <si>
    <t>50-008</t>
  </si>
  <si>
    <r>
      <t>Equipment Purchase &gt;$5,000</t>
    </r>
    <r>
      <rPr>
        <sz val="10"/>
        <color rgb="FFFF0000"/>
        <rFont val="Calibri"/>
        <family val="2"/>
      </rPr>
      <t xml:space="preserve"> (for Grants) </t>
    </r>
  </si>
  <si>
    <t>FURNITURE &amp; EQUIPMENT - Computer Accessories  [50-013]</t>
  </si>
  <si>
    <t>50-009</t>
  </si>
  <si>
    <r>
      <t xml:space="preserve">Computer Purchase &lt; $500 </t>
    </r>
    <r>
      <rPr>
        <sz val="10"/>
        <color rgb="FFFF0000"/>
        <rFont val="Calibri"/>
        <family val="2"/>
      </rPr>
      <t xml:space="preserve">(for Contracts) </t>
    </r>
  </si>
  <si>
    <t>FURNITURE &amp; EQUIPMENT - Computer Purchase &lt; $5,000 (for Grants) [50-011]</t>
  </si>
  <si>
    <t>50-010</t>
  </si>
  <si>
    <r>
      <t>Computer Purchase &gt; $500</t>
    </r>
    <r>
      <rPr>
        <sz val="10"/>
        <color rgb="FFFF0000"/>
        <rFont val="Calibri"/>
        <family val="2"/>
      </rPr>
      <t xml:space="preserve"> (for Contracts)</t>
    </r>
  </si>
  <si>
    <t>FURNITURE &amp; EQUIPMENT - Computer Purchase &lt; $500 (for Contracts)  [50-009]</t>
  </si>
  <si>
    <t>50-011</t>
  </si>
  <si>
    <r>
      <t>Computer Purchase &lt; $5,000</t>
    </r>
    <r>
      <rPr>
        <sz val="10"/>
        <color rgb="FFFF0000"/>
        <rFont val="Calibri"/>
        <family val="2"/>
      </rPr>
      <t xml:space="preserve"> (for Grants)</t>
    </r>
  </si>
  <si>
    <t>FURNITURE &amp; EQUIPMENT - Computer Purchase &gt; $500 (for Contracts) [50-010]</t>
  </si>
  <si>
    <t>50-012</t>
  </si>
  <si>
    <r>
      <t>Computer Purchase &gt;$5,000</t>
    </r>
    <r>
      <rPr>
        <sz val="10"/>
        <color rgb="FFFF0000"/>
        <rFont val="Calibri"/>
        <family val="2"/>
      </rPr>
      <t xml:space="preserve"> (for Grants)</t>
    </r>
  </si>
  <si>
    <t>FURNITURE &amp; EQUIPMENT - Computer Purchase &gt;$5,000 (for Grants) [50-012]</t>
  </si>
  <si>
    <t>50-013</t>
  </si>
  <si>
    <t xml:space="preserve">Computer Accessories </t>
  </si>
  <si>
    <t>FURNITURE &amp; EQUIPMENT - Equipment Purchase &lt; $5,000 (for Grants) [50-007]</t>
  </si>
  <si>
    <t>50-014</t>
  </si>
  <si>
    <t xml:space="preserve">F&amp;E Repairs &amp; Maintenance </t>
  </si>
  <si>
    <t>FURNITURE &amp; EQUIPMENT - Equipment Purchase &lt; $500 (for Contracts)  [50-005]</t>
  </si>
  <si>
    <t>50-015</t>
  </si>
  <si>
    <t>F&amp;E Shipping and Handling</t>
  </si>
  <si>
    <t>FURNITURE &amp; EQUIPMENT - Equipment Purchase &gt; $500 (for Contracts)  [50-006]</t>
  </si>
  <si>
    <t>55-001</t>
  </si>
  <si>
    <t>COMMODITIES</t>
  </si>
  <si>
    <t>Equipment</t>
  </si>
  <si>
    <t>FURNITURE &amp; EQUIPMENT - Equipment Purchase &gt;$5,000 (for Grants)  [50-008]</t>
  </si>
  <si>
    <t>55-002</t>
  </si>
  <si>
    <t>Printing</t>
  </si>
  <si>
    <t>FURNITURE &amp; EQUIPMENT - F&amp;E Repairs &amp; ]Maintenance  [50-014]</t>
  </si>
  <si>
    <t>55-003</t>
  </si>
  <si>
    <t xml:space="preserve">Other  </t>
  </si>
  <si>
    <t>FURNITURE &amp; EQUIPMENT - F&amp;E Shipping and Handling [50-015]</t>
  </si>
  <si>
    <t>55-004</t>
  </si>
  <si>
    <t>Shipping &amp; Handling</t>
  </si>
  <si>
    <t>FURNITURE &amp; EQUIPMENT - Furniture Purchase &lt; $5,000 (for Grants)  [50-003]</t>
  </si>
  <si>
    <t>55-005</t>
  </si>
  <si>
    <t>Commodities Supplies</t>
  </si>
  <si>
    <t>FURNITURE &amp; EQUIPMENT - Furniture Purchase &lt; $500 (for Contracts)  [50-001]</t>
  </si>
  <si>
    <t>60-001</t>
  </si>
  <si>
    <t>SUB-RECIPIENTS</t>
  </si>
  <si>
    <t>Sub-recipients - US based</t>
  </si>
  <si>
    <t>FURNITURE &amp; EQUIPMENT - Furniture Purchase &gt; $500 (for Contracts)  [50-002]</t>
  </si>
  <si>
    <t>60-002</t>
  </si>
  <si>
    <t>Sub-recipients – International</t>
  </si>
  <si>
    <t>FURNITURE &amp; EQUIPMENT - Furniture Purchase &gt;$5,000 (for Grants)  [50-004]</t>
  </si>
  <si>
    <t>60-004</t>
  </si>
  <si>
    <t xml:space="preserve">Sub-recipients Local </t>
  </si>
  <si>
    <t>OFFICE EXPENSES - Office Moving Expense [65-005]</t>
  </si>
  <si>
    <t>65-001</t>
  </si>
  <si>
    <t>OFFICE EXPENSES</t>
  </si>
  <si>
    <t>Office Rent</t>
  </si>
  <si>
    <t>OFFICE EXPENSES - Office Rent [65-001]</t>
  </si>
  <si>
    <t>65-002</t>
  </si>
  <si>
    <t xml:space="preserve">Storage  </t>
  </si>
  <si>
    <t>OFFICE EXPENSES - Repairs &amp;Maintenance  [65-003]</t>
  </si>
  <si>
    <t>65-003</t>
  </si>
  <si>
    <t xml:space="preserve">Repairs &amp; Maintenance </t>
  </si>
  <si>
    <t>OFFICE EXPENSES - Reproduction/Printing   [65-009]</t>
  </si>
  <si>
    <t>65-004</t>
  </si>
  <si>
    <t xml:space="preserve">Utilities  </t>
  </si>
  <si>
    <t>OFFICE EXPENSES - Storage   [65-002]</t>
  </si>
  <si>
    <t>65-005</t>
  </si>
  <si>
    <t>Office Moving Expense</t>
  </si>
  <si>
    <t>OFFICE EXPENSES - Training [65-010]</t>
  </si>
  <si>
    <t>65-006</t>
  </si>
  <si>
    <t xml:space="preserve">Communication  </t>
  </si>
  <si>
    <t>OFFICE EXPENSES - Utilities   [65-004]</t>
  </si>
  <si>
    <t>65-007</t>
  </si>
  <si>
    <t xml:space="preserve">Supplies  </t>
  </si>
  <si>
    <t>OTHER DIRECT COSTS - Books    [75-002]</t>
  </si>
  <si>
    <t>65-008</t>
  </si>
  <si>
    <t xml:space="preserve">Postage &amp;Delivery  </t>
  </si>
  <si>
    <t>OTHER DIRECT COSTS - Corporate/Group House Expenses [75-012]</t>
  </si>
  <si>
    <t>65-009</t>
  </si>
  <si>
    <t xml:space="preserve">Reproduction/Printing  </t>
  </si>
  <si>
    <t>OTHER DIRECT COSTS - Currency Gain/Loss   [75-005]</t>
  </si>
  <si>
    <t>65-010</t>
  </si>
  <si>
    <t>Training</t>
  </si>
  <si>
    <t>OTHER DIRECT COSTS - Dues     [75-003]</t>
  </si>
  <si>
    <t>65-011</t>
  </si>
  <si>
    <t xml:space="preserve">Meetings/Conferences  </t>
  </si>
  <si>
    <t>OTHER DIRECT COSTS - Field Recruitment [75-015]</t>
  </si>
  <si>
    <t>65-013</t>
  </si>
  <si>
    <t xml:space="preserve">Close-out costs   </t>
  </si>
  <si>
    <t>OTHER DIRECT COSTS - Insurance    [75-011]</t>
  </si>
  <si>
    <t>70-001</t>
  </si>
  <si>
    <t>SPECIAL EVENTS</t>
  </si>
  <si>
    <t>Briefings</t>
  </si>
  <si>
    <t>OTHER DIRECT COSTS - Translation    [75-007]</t>
  </si>
  <si>
    <t>70-002</t>
  </si>
  <si>
    <t xml:space="preserve">Meetings </t>
  </si>
  <si>
    <t>OTHER DIRECT COSTS - Video Production     [75-006]</t>
  </si>
  <si>
    <t>70-003</t>
  </si>
  <si>
    <t>SPECIAL EVENTS - Briefings [70-001]</t>
  </si>
  <si>
    <t>70-004</t>
  </si>
  <si>
    <t>Training/Seminars</t>
  </si>
  <si>
    <t>SPECIAL EVENTS - Meetings  [70-002]</t>
  </si>
  <si>
    <t>70-005</t>
  </si>
  <si>
    <t>Subsistent Allowance Participant</t>
  </si>
  <si>
    <t>SPECIAL EVENTS - Other   [70-003]</t>
  </si>
  <si>
    <t>70-006</t>
  </si>
  <si>
    <t>Subsistent Allowance Staff</t>
  </si>
  <si>
    <t>SPECIAL EVENTS - Subsistent Allowance Participant [70-005]</t>
  </si>
  <si>
    <t>75-001</t>
  </si>
  <si>
    <t>OTHER DIRECT COSTS</t>
  </si>
  <si>
    <t xml:space="preserve">Subscriptions   </t>
  </si>
  <si>
    <t>SPECIAL EVENTS - Subsistent Allowance Staff [70-006]</t>
  </si>
  <si>
    <t>75-002</t>
  </si>
  <si>
    <t xml:space="preserve">Books   </t>
  </si>
  <si>
    <t>SPECIAL EVENTS - Training/Seminars [70-004]</t>
  </si>
  <si>
    <t>75-003</t>
  </si>
  <si>
    <t xml:space="preserve">Dues    </t>
  </si>
  <si>
    <t>SUB-RECIPIENTS - Sub-recipients – International [60-002]</t>
  </si>
  <si>
    <t>75-004</t>
  </si>
  <si>
    <t xml:space="preserve">Bank Charges   </t>
  </si>
  <si>
    <t>SUB-RECIPIENTS - Sub-recipients - US based [60-001]</t>
  </si>
  <si>
    <t>75-005</t>
  </si>
  <si>
    <t xml:space="preserve">Currency Gain/Loss  </t>
  </si>
  <si>
    <t>SUB-RECIPIENTS - Sub-recipients Local  [60-004]</t>
  </si>
  <si>
    <t>75-006</t>
  </si>
  <si>
    <t xml:space="preserve">Video Production    </t>
  </si>
  <si>
    <t>TRAVEL - Hotel [40-002]</t>
  </si>
  <si>
    <t>75-007</t>
  </si>
  <si>
    <t xml:space="preserve">Translation   </t>
  </si>
  <si>
    <t>TRAVEL - Interpreter/Facilitator [40-005]</t>
  </si>
  <si>
    <t>75-009</t>
  </si>
  <si>
    <t xml:space="preserve">VAT &lt; $500  </t>
  </si>
  <si>
    <t>TRAVEL - Meals and Incidentals (M&amp;IE) [40-003]</t>
  </si>
  <si>
    <t>75-010</t>
  </si>
  <si>
    <t xml:space="preserve">VAT &gt; $500   </t>
  </si>
  <si>
    <t>TRAVEL - Relocation [40-010]</t>
  </si>
  <si>
    <t>75-011</t>
  </si>
  <si>
    <t xml:space="preserve">Insurance   </t>
  </si>
  <si>
    <t>TRAVEL - SOS/Medical Evacuation Coverage [40-006]</t>
  </si>
  <si>
    <t>75-012</t>
  </si>
  <si>
    <t>Corporate/Group House Expenses</t>
  </si>
  <si>
    <t>TRAVEL - Vehicle Fuel  [40-013]</t>
  </si>
  <si>
    <t>75-013</t>
  </si>
  <si>
    <t>FVWC Insurance</t>
  </si>
  <si>
    <t>TRAVEL - Vehicle Maintenance [40-014]</t>
  </si>
  <si>
    <t>75-014</t>
  </si>
  <si>
    <t>Foreign Property Insurance</t>
  </si>
  <si>
    <t>to here -&gt;</t>
  </si>
  <si>
    <t>75-015</t>
  </si>
  <si>
    <t>Field Recruitment</t>
  </si>
  <si>
    <t>END</t>
  </si>
  <si>
    <t>75-016</t>
  </si>
  <si>
    <t>DBA Insurance</t>
  </si>
  <si>
    <t xml:space="preserve">Purpose of trip: </t>
  </si>
  <si>
    <t xml:space="preserve">Each date of travel should be listed with expenses  allocated per day. If no expenses are to be reimbursed for a certain day/s please note in comments the reason (like personal day).  </t>
  </si>
  <si>
    <r>
      <rPr>
        <sz val="7"/>
        <color theme="1"/>
        <rFont val="Times New Roman"/>
        <family val="1"/>
      </rPr>
      <t xml:space="preserve"> </t>
    </r>
    <r>
      <rPr>
        <sz val="11"/>
        <color theme="1"/>
        <rFont val="Calibri"/>
        <family val="2"/>
        <scheme val="minor"/>
      </rPr>
      <t xml:space="preserve">If receipts are lost, you will need to fill out a </t>
    </r>
    <r>
      <rPr>
        <i/>
        <sz val="11"/>
        <color theme="1"/>
        <rFont val="Calibri"/>
        <family val="2"/>
        <scheme val="minor"/>
      </rPr>
      <t>Missing Receipt Affidavit</t>
    </r>
    <r>
      <rPr>
        <sz val="11"/>
        <color theme="1"/>
        <rFont val="Calibri"/>
        <family val="2"/>
        <scheme val="minor"/>
      </rPr>
      <t xml:space="preserve"> form (to be provided by IFES), and submit that form along with the TER. </t>
    </r>
  </si>
  <si>
    <t>If expenses outside of lodging and per diem were incurred, itemize these on Page 2.  The total will automatically feed into the expense summary on Page 1.</t>
  </si>
  <si>
    <t xml:space="preserve">Please check current M&amp;IE rates breakdown here before submission. All additional expenses claimed in the TER above $25 should be supported by receipts (taxi, internet, etc.) and/or other backup documentation. </t>
  </si>
  <si>
    <t xml:space="preserve">For USG funded projects, please refer to the gsa schedule. https://aoprals.state.gov/web920/per_diem.asp.  The first and the last days of travel should be charged at 75% of the per-diem amount.  If traveling from one consultancy location directly to another, 100% of the "new" destination’s per diem is reimbursable on the travel day.  </t>
  </si>
  <si>
    <t>Please submit copy of boarding passes along with TER, if you lost a boarding pass, please send a short memo or e-mail stating that boarding passes for the flight was lost.</t>
  </si>
  <si>
    <t>Please be thorough and make sure the backup documentation (receipts, deliverables) align with TER/invoice amounts. Provide backup for any exchange rates used, IFES prefers consultants to use www.oanda.com for exchange rates or rates from credit card statement (if expense was paid by credit card). Having complete backup documentation and error-free TERs and invoices will expedite payment processing.  </t>
  </si>
  <si>
    <t>For TER Currency, select USD or Local Currency from the dropdown box.</t>
  </si>
  <si>
    <t>Field Office Adv Clearing [1400-30-005]</t>
  </si>
  <si>
    <t xml:space="preserve">On Page 1. of the TER, all blue highlighted cells should be completed.  For the field If no information is appropriate, please note “N/A.” </t>
  </si>
  <si>
    <t>If for a non-USG funded project, please consult the contract/point of contact for donor specific per diem rates.  Please note for projects funded by non-USG donors very often require original receipts.</t>
  </si>
  <si>
    <t xml:space="preserve">If during your trip meals were provided by IFES or were included during IFES-held trainings, appropriate deductions should be made from the maximum per diem amount. Please note, if all meals were provided, you are still eligible for incidental expenses as indicated in rate breakdown.   </t>
  </si>
  <si>
    <t xml:space="preserve">Please sign and date the TER/invoice and send a scanned copy as well as excel version (for TERs only) to your point of contact in the field office for approval. </t>
  </si>
  <si>
    <t>Travel Expense Report (TER) Instructions</t>
  </si>
  <si>
    <t>PROJECT CODE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</si>
</sst>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m/dd/yy"/>
    <numFmt numFmtId="165" formatCode="0.00_);\(0.00\)"/>
  </numFmts>
  <fonts count="40" x14ac:knownFonts="1">
    <font>
      <sz val="11"/>
      <color theme="1"/>
      <name val="Calibri"/>
      <family val="2"/>
      <scheme val="minor"/>
    </font>
    <font>
      <sz val="11"/>
      <color theme="1"/>
      <name val="Calibri"/>
      <family val="2"/>
      <scheme val="minor"/>
    </font>
    <font>
      <sz val="10"/>
      <color indexed="12"/>
      <name val="Arial"/>
      <family val="2"/>
    </font>
    <font>
      <b/>
      <sz val="10"/>
      <name val="Arial"/>
      <family val="2"/>
    </font>
    <font>
      <sz val="9"/>
      <name val="Arial"/>
      <family val="2"/>
    </font>
    <font>
      <sz val="14"/>
      <name val="Arial"/>
      <family val="2"/>
    </font>
    <font>
      <b/>
      <sz val="12"/>
      <color indexed="12"/>
      <name val="Arial"/>
      <family val="2"/>
    </font>
    <font>
      <i/>
      <sz val="8"/>
      <color rgb="FFFF0000"/>
      <name val="Calibri"/>
      <family val="2"/>
      <scheme val="minor"/>
    </font>
    <font>
      <b/>
      <sz val="14"/>
      <name val="Calibri"/>
      <family val="2"/>
    </font>
    <font>
      <b/>
      <sz val="14"/>
      <color rgb="FFFF0000"/>
      <name val="Calibri"/>
      <family val="2"/>
    </font>
    <font>
      <sz val="10"/>
      <name val="Calibri"/>
      <family val="2"/>
    </font>
    <font>
      <sz val="11"/>
      <name val="Calibri"/>
      <family val="2"/>
    </font>
    <font>
      <b/>
      <sz val="10"/>
      <name val="Calibri"/>
      <family val="2"/>
    </font>
    <font>
      <sz val="9"/>
      <name val="Calibri"/>
      <family val="2"/>
    </font>
    <font>
      <sz val="8"/>
      <name val="Calibri"/>
      <family val="2"/>
    </font>
    <font>
      <b/>
      <sz val="8"/>
      <name val="Calibri"/>
      <family val="2"/>
    </font>
    <font>
      <sz val="12"/>
      <name val="Calibri"/>
      <family val="2"/>
    </font>
    <font>
      <sz val="11"/>
      <color theme="1"/>
      <name val="Calibri"/>
      <family val="2"/>
    </font>
    <font>
      <i/>
      <sz val="8"/>
      <color theme="1"/>
      <name val="Calibri"/>
      <family val="2"/>
    </font>
    <font>
      <sz val="9"/>
      <color indexed="81"/>
      <name val="Tahoma"/>
      <family val="2"/>
    </font>
    <font>
      <i/>
      <sz val="11"/>
      <color theme="1"/>
      <name val="Calibri"/>
      <family val="2"/>
    </font>
    <font>
      <b/>
      <sz val="11"/>
      <color theme="1"/>
      <name val="Calibri"/>
      <family val="2"/>
    </font>
    <font>
      <sz val="10"/>
      <color rgb="FFFF0000"/>
      <name val="Calibri"/>
      <family val="2"/>
    </font>
    <font>
      <i/>
      <sz val="10"/>
      <name val="Calibri"/>
      <family val="2"/>
      <scheme val="minor"/>
    </font>
    <font>
      <sz val="10"/>
      <color theme="1"/>
      <name val="Calibri"/>
      <family val="2"/>
    </font>
    <font>
      <i/>
      <sz val="10"/>
      <color theme="1"/>
      <name val="Calibri"/>
      <family val="2"/>
    </font>
    <font>
      <i/>
      <sz val="10"/>
      <color indexed="12"/>
      <name val="Calibri"/>
      <family val="2"/>
    </font>
    <font>
      <b/>
      <sz val="10"/>
      <color theme="1"/>
      <name val="Calibri"/>
      <family val="2"/>
    </font>
    <font>
      <b/>
      <sz val="10"/>
      <color rgb="FFC00000"/>
      <name val="Calibri"/>
      <family val="2"/>
    </font>
    <font>
      <sz val="10"/>
      <color rgb="FF000000"/>
      <name val="Calibri"/>
      <family val="2"/>
    </font>
    <font>
      <b/>
      <u/>
      <sz val="11"/>
      <color theme="1"/>
      <name val="Calibri"/>
      <family val="2"/>
      <scheme val="minor"/>
    </font>
    <font>
      <b/>
      <sz val="10"/>
      <name val="Calibri"/>
      <family val="2"/>
      <scheme val="minor"/>
    </font>
    <font>
      <b/>
      <sz val="10"/>
      <color rgb="FFFF0000"/>
      <name val="Calibri"/>
      <family val="2"/>
      <scheme val="minor"/>
    </font>
    <font>
      <sz val="8"/>
      <name val="Arial"/>
      <family val="2"/>
    </font>
    <font>
      <sz val="8"/>
      <color rgb="FF000000"/>
      <name val="Segoe UI"/>
      <family val="2"/>
    </font>
    <font>
      <sz val="7"/>
      <color theme="1"/>
      <name val="Times New Roman"/>
      <family val="1"/>
    </font>
    <font>
      <i/>
      <sz val="11"/>
      <color theme="1"/>
      <name val="Calibri"/>
      <family val="2"/>
      <scheme val="minor"/>
    </font>
    <font>
      <sz val="7"/>
      <color rgb="FF000000"/>
      <name val="Calibri"/>
      <family val="2"/>
    </font>
    <font>
      <sz val="8"/>
      <color rgb="FF323232"/>
      <name val="Arial"/>
      <family val="2"/>
    </font>
    <font>
      <b/>
      <sz val="9"/>
      <color indexed="81"/>
      <name val="Tahoma"/>
      <family val="2"/>
    </font>
  </fonts>
  <fills count="12">
    <fill>
      <patternFill patternType="none"/>
    </fill>
    <fill>
      <patternFill patternType="gray125"/>
    </fill>
    <fill>
      <patternFill patternType="solid">
        <fgColor indexed="41"/>
        <bgColor indexed="64"/>
      </patternFill>
    </fill>
    <fill>
      <patternFill patternType="solid">
        <fgColor theme="7" tint="0.79998168889431442"/>
        <bgColor indexed="64"/>
      </patternFill>
    </fill>
    <fill>
      <patternFill patternType="solid">
        <fgColor rgb="FFCCFFFF"/>
        <bgColor indexed="64"/>
      </patternFill>
    </fill>
    <fill>
      <patternFill patternType="solid">
        <fgColor theme="0"/>
        <bgColor indexed="64"/>
      </patternFill>
    </fill>
    <fill>
      <patternFill patternType="solid">
        <fgColor theme="2"/>
        <bgColor indexed="64"/>
      </patternFill>
    </fill>
    <fill>
      <patternFill patternType="solid">
        <fgColor theme="5"/>
        <bgColor indexed="64"/>
      </patternFill>
    </fill>
    <fill>
      <patternFill patternType="solid">
        <fgColor theme="5"/>
        <bgColor rgb="FF000000"/>
      </patternFill>
    </fill>
    <fill>
      <patternFill patternType="solid">
        <fgColor theme="0"/>
        <bgColor rgb="FF000000"/>
      </patternFill>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6">
    <xf numFmtId="0" fontId="0" fillId="0" borderId="0" xfId="0"/>
    <xf numFmtId="0" fontId="14" fillId="0" borderId="7" xfId="0" quotePrefix="1" applyFont="1" applyBorder="1" applyAlignment="1">
      <alignment horizontal="left"/>
    </xf>
    <xf numFmtId="14" fontId="16" fillId="2" borderId="18" xfId="0" applyNumberFormat="1" applyFont="1" applyFill="1" applyBorder="1" applyAlignment="1" applyProtection="1">
      <alignment horizontal="center"/>
      <protection locked="0"/>
    </xf>
    <xf numFmtId="0" fontId="12" fillId="0" borderId="11" xfId="0" applyFont="1" applyBorder="1"/>
    <xf numFmtId="0" fontId="14" fillId="0" borderId="8" xfId="0" quotePrefix="1" applyFont="1" applyBorder="1" applyAlignment="1">
      <alignment horizontal="left"/>
    </xf>
    <xf numFmtId="0" fontId="14" fillId="0" borderId="8" xfId="0" applyFont="1" applyBorder="1" applyAlignment="1">
      <alignment horizontal="left" vertical="top"/>
    </xf>
    <xf numFmtId="0" fontId="12" fillId="0" borderId="20" xfId="0" applyFont="1" applyBorder="1"/>
    <xf numFmtId="0" fontId="8" fillId="2" borderId="21" xfId="0" applyFont="1" applyFill="1" applyBorder="1" applyAlignment="1" applyProtection="1">
      <alignment horizontal="center"/>
      <protection locked="0"/>
    </xf>
    <xf numFmtId="0" fontId="12" fillId="0" borderId="0" xfId="0" applyFont="1"/>
    <xf numFmtId="43" fontId="17" fillId="2" borderId="10" xfId="1" applyFont="1" applyFill="1" applyBorder="1" applyProtection="1">
      <protection locked="0"/>
    </xf>
    <xf numFmtId="49" fontId="17" fillId="2" borderId="10" xfId="1" applyNumberFormat="1" applyFont="1" applyFill="1" applyBorder="1" applyAlignment="1" applyProtection="1">
      <alignment horizontal="center"/>
      <protection locked="0"/>
    </xf>
    <xf numFmtId="0" fontId="17" fillId="0" borderId="13" xfId="0" applyFont="1" applyBorder="1"/>
    <xf numFmtId="0" fontId="17" fillId="0" borderId="14" xfId="0" applyFont="1" applyBorder="1"/>
    <xf numFmtId="0" fontId="17" fillId="0" borderId="8" xfId="0" applyFont="1" applyBorder="1"/>
    <xf numFmtId="0" fontId="17" fillId="0" borderId="0" xfId="0" applyFont="1"/>
    <xf numFmtId="0" fontId="17" fillId="0" borderId="15" xfId="0" applyFont="1" applyBorder="1"/>
    <xf numFmtId="0" fontId="17" fillId="0" borderId="4" xfId="0" applyFont="1" applyBorder="1"/>
    <xf numFmtId="0" fontId="17" fillId="0" borderId="19" xfId="0" applyFont="1" applyBorder="1" applyAlignment="1">
      <alignment horizontal="center"/>
    </xf>
    <xf numFmtId="0" fontId="17" fillId="0" borderId="3" xfId="0" applyFont="1" applyBorder="1"/>
    <xf numFmtId="0" fontId="17" fillId="0" borderId="6" xfId="0" applyFont="1" applyBorder="1" applyAlignment="1">
      <alignment horizontal="center"/>
    </xf>
    <xf numFmtId="0" fontId="17" fillId="0" borderId="0" xfId="0" quotePrefix="1" applyFont="1" applyAlignment="1">
      <alignment horizontal="left"/>
    </xf>
    <xf numFmtId="164" fontId="17" fillId="2" borderId="10" xfId="1" applyNumberFormat="1" applyFont="1" applyFill="1" applyBorder="1" applyAlignment="1" applyProtection="1">
      <alignment horizontal="center"/>
      <protection locked="0"/>
    </xf>
    <xf numFmtId="0" fontId="21" fillId="0" borderId="0" xfId="0" quotePrefix="1" applyFont="1"/>
    <xf numFmtId="0" fontId="17" fillId="0" borderId="0" xfId="0" quotePrefix="1" applyFont="1" applyAlignment="1">
      <alignment horizontal="right"/>
    </xf>
    <xf numFmtId="0" fontId="13" fillId="0" borderId="0" xfId="0" applyFont="1" applyAlignment="1">
      <alignment horizontal="center" vertical="top"/>
    </xf>
    <xf numFmtId="0" fontId="17" fillId="5" borderId="0" xfId="0" applyFont="1" applyFill="1"/>
    <xf numFmtId="0" fontId="17" fillId="0" borderId="0" xfId="0" applyFont="1" applyAlignment="1">
      <alignment horizontal="center"/>
    </xf>
    <xf numFmtId="0" fontId="14" fillId="6" borderId="10" xfId="0" applyFont="1" applyFill="1" applyBorder="1"/>
    <xf numFmtId="0" fontId="15" fillId="6" borderId="10" xfId="0" applyFont="1" applyFill="1" applyBorder="1" applyAlignment="1">
      <alignment horizontal="center"/>
    </xf>
    <xf numFmtId="0" fontId="15" fillId="6" borderId="10" xfId="0" quotePrefix="1" applyFont="1" applyFill="1" applyBorder="1" applyAlignment="1">
      <alignment horizontal="center"/>
    </xf>
    <xf numFmtId="0" fontId="14" fillId="6" borderId="10" xfId="0" applyFont="1" applyFill="1" applyBorder="1" applyAlignment="1">
      <alignment horizontal="center"/>
    </xf>
    <xf numFmtId="43" fontId="17" fillId="0" borderId="22" xfId="1" applyFont="1" applyBorder="1"/>
    <xf numFmtId="43" fontId="17" fillId="0" borderId="22" xfId="1" applyFont="1" applyBorder="1" applyAlignment="1">
      <alignment horizontal="center"/>
    </xf>
    <xf numFmtId="43" fontId="17" fillId="0" borderId="10" xfId="1" applyFont="1" applyBorder="1"/>
    <xf numFmtId="43" fontId="17" fillId="0" borderId="12" xfId="0" applyNumberFormat="1" applyFont="1" applyBorder="1"/>
    <xf numFmtId="0" fontId="17" fillId="0" borderId="13" xfId="0" applyFont="1" applyBorder="1" applyAlignment="1">
      <alignment horizontal="center"/>
    </xf>
    <xf numFmtId="44" fontId="17" fillId="0" borderId="0" xfId="2" applyFont="1"/>
    <xf numFmtId="0" fontId="17" fillId="0" borderId="10" xfId="0" quotePrefix="1" applyFont="1" applyBorder="1"/>
    <xf numFmtId="0" fontId="17" fillId="0" borderId="10" xfId="0" applyFont="1" applyBorder="1"/>
    <xf numFmtId="43" fontId="10" fillId="3" borderId="10" xfId="0" applyNumberFormat="1" applyFont="1" applyFill="1" applyBorder="1"/>
    <xf numFmtId="44" fontId="20" fillId="0" borderId="0" xfId="2" quotePrefix="1" applyFont="1" applyAlignment="1">
      <alignment horizontal="left"/>
    </xf>
    <xf numFmtId="0" fontId="25" fillId="0" borderId="0" xfId="0" quotePrefix="1" applyFont="1" applyAlignment="1">
      <alignment vertical="top" wrapText="1"/>
    </xf>
    <xf numFmtId="0" fontId="12" fillId="6" borderId="10" xfId="0" applyFont="1" applyFill="1" applyBorder="1" applyAlignment="1">
      <alignment horizontal="center" vertical="center"/>
    </xf>
    <xf numFmtId="0" fontId="24" fillId="5" borderId="10" xfId="0" applyFont="1" applyFill="1" applyBorder="1" applyAlignment="1">
      <alignment horizontal="left" vertical="top"/>
    </xf>
    <xf numFmtId="0" fontId="27" fillId="7" borderId="10" xfId="0" applyFont="1" applyFill="1" applyBorder="1" applyAlignment="1">
      <alignment vertical="center"/>
    </xf>
    <xf numFmtId="0" fontId="24" fillId="5" borderId="10" xfId="0" applyFont="1" applyFill="1" applyBorder="1" applyAlignment="1">
      <alignment vertical="top"/>
    </xf>
    <xf numFmtId="0" fontId="27" fillId="7" borderId="10" xfId="0" applyFont="1" applyFill="1" applyBorder="1" applyAlignment="1">
      <alignment vertical="top"/>
    </xf>
    <xf numFmtId="0" fontId="27" fillId="8" borderId="1" xfId="0" applyFont="1" applyFill="1" applyBorder="1" applyAlignment="1">
      <alignment vertical="top"/>
    </xf>
    <xf numFmtId="0" fontId="24" fillId="9" borderId="10" xfId="0" applyFont="1" applyFill="1" applyBorder="1" applyAlignment="1">
      <alignment horizontal="left" vertical="top"/>
    </xf>
    <xf numFmtId="0" fontId="29" fillId="5" borderId="10" xfId="0" applyFont="1" applyFill="1" applyBorder="1" applyAlignment="1">
      <alignment horizontal="left" vertical="top"/>
    </xf>
    <xf numFmtId="0" fontId="27" fillId="8" borderId="10" xfId="0" applyFont="1" applyFill="1" applyBorder="1" applyAlignment="1">
      <alignment vertical="top"/>
    </xf>
    <xf numFmtId="0" fontId="24" fillId="9" borderId="10" xfId="0" applyFont="1" applyFill="1" applyBorder="1" applyAlignment="1">
      <alignment vertical="top"/>
    </xf>
    <xf numFmtId="0" fontId="30" fillId="0" borderId="0" xfId="0" applyFont="1"/>
    <xf numFmtId="0" fontId="0" fillId="0" borderId="0" xfId="0" quotePrefix="1"/>
    <xf numFmtId="0" fontId="2" fillId="0" borderId="0" xfId="0" quotePrefix="1" applyFont="1" applyAlignment="1">
      <alignment horizontal="center"/>
    </xf>
    <xf numFmtId="0" fontId="6" fillId="0" borderId="0" xfId="0" quotePrefix="1" applyFont="1" applyAlignment="1">
      <alignment horizontal="left"/>
    </xf>
    <xf numFmtId="0" fontId="3" fillId="0" borderId="0" xfId="0" applyFont="1" applyAlignment="1">
      <alignment horizontal="left"/>
    </xf>
    <xf numFmtId="0" fontId="0" fillId="0" borderId="0" xfId="0" applyAlignment="1">
      <alignment vertical="top"/>
    </xf>
    <xf numFmtId="0" fontId="0" fillId="0" borderId="31" xfId="0" applyBorder="1"/>
    <xf numFmtId="0" fontId="4" fillId="0" borderId="32" xfId="0" quotePrefix="1" applyFont="1" applyBorder="1" applyAlignment="1">
      <alignment horizontal="right"/>
    </xf>
    <xf numFmtId="0" fontId="7" fillId="0" borderId="0" xfId="0" quotePrefix="1" applyFont="1"/>
    <xf numFmtId="164" fontId="33" fillId="2" borderId="10" xfId="0" applyNumberFormat="1" applyFont="1" applyFill="1" applyBorder="1" applyAlignment="1" applyProtection="1">
      <alignment horizontal="center"/>
      <protection locked="0"/>
    </xf>
    <xf numFmtId="0" fontId="33" fillId="2" borderId="10" xfId="0" applyFont="1" applyFill="1" applyBorder="1" applyAlignment="1" applyProtection="1">
      <alignment horizontal="left"/>
      <protection locked="0"/>
    </xf>
    <xf numFmtId="43" fontId="33" fillId="2" borderId="10" xfId="1" applyFont="1" applyFill="1" applyBorder="1" applyProtection="1">
      <protection locked="0"/>
    </xf>
    <xf numFmtId="49" fontId="33" fillId="2" borderId="10" xfId="1" applyNumberFormat="1" applyFont="1" applyFill="1" applyBorder="1" applyProtection="1">
      <protection locked="0"/>
    </xf>
    <xf numFmtId="39" fontId="33" fillId="2" borderId="10" xfId="1" applyNumberFormat="1" applyFont="1" applyFill="1" applyBorder="1" applyAlignment="1" applyProtection="1">
      <alignment horizontal="center"/>
      <protection locked="0"/>
    </xf>
    <xf numFmtId="0" fontId="33" fillId="4" borderId="10" xfId="0" applyFont="1" applyFill="1" applyBorder="1" applyAlignment="1" applyProtection="1">
      <alignment horizontal="center"/>
      <protection locked="0"/>
    </xf>
    <xf numFmtId="0" fontId="33" fillId="2" borderId="10" xfId="0" applyFont="1" applyFill="1" applyBorder="1" applyAlignment="1" applyProtection="1">
      <alignment horizontal="center"/>
      <protection locked="0"/>
    </xf>
    <xf numFmtId="49" fontId="33" fillId="2" borderId="23" xfId="1" applyNumberFormat="1" applyFont="1" applyFill="1" applyBorder="1" applyProtection="1">
      <protection locked="0"/>
    </xf>
    <xf numFmtId="39" fontId="33" fillId="2" borderId="23" xfId="1" applyNumberFormat="1" applyFont="1" applyFill="1" applyBorder="1" applyAlignment="1" applyProtection="1">
      <alignment horizontal="center"/>
      <protection locked="0"/>
    </xf>
    <xf numFmtId="0" fontId="0" fillId="0" borderId="0" xfId="0" applyAlignment="1">
      <alignment horizontal="right"/>
    </xf>
    <xf numFmtId="43" fontId="17" fillId="2" borderId="10" xfId="2" applyNumberFormat="1" applyFont="1" applyFill="1" applyBorder="1" applyAlignment="1" applyProtection="1">
      <alignment horizontal="center"/>
      <protection locked="0"/>
    </xf>
    <xf numFmtId="43" fontId="33" fillId="0" borderId="10" xfId="2" applyNumberFormat="1" applyFont="1" applyBorder="1"/>
    <xf numFmtId="43" fontId="33" fillId="0" borderId="23" xfId="2" applyNumberFormat="1" applyFont="1" applyBorder="1"/>
    <xf numFmtId="43" fontId="4" fillId="0" borderId="33" xfId="1" applyFont="1" applyBorder="1"/>
    <xf numFmtId="43" fontId="33" fillId="4" borderId="10" xfId="2" applyNumberFormat="1" applyFont="1" applyFill="1" applyBorder="1" applyAlignment="1" applyProtection="1">
      <alignment horizontal="center"/>
      <protection locked="0"/>
    </xf>
    <xf numFmtId="43" fontId="34" fillId="4" borderId="10" xfId="2" applyNumberFormat="1" applyFont="1" applyFill="1" applyBorder="1" applyAlignment="1" applyProtection="1">
      <alignment vertical="center"/>
      <protection locked="0"/>
    </xf>
    <xf numFmtId="43" fontId="33" fillId="2" borderId="10" xfId="2" applyNumberFormat="1" applyFont="1" applyFill="1" applyBorder="1" applyAlignment="1" applyProtection="1">
      <alignment horizontal="center"/>
      <protection locked="0"/>
    </xf>
    <xf numFmtId="43" fontId="10" fillId="3" borderId="10" xfId="2" applyNumberFormat="1" applyFont="1" applyFill="1" applyBorder="1"/>
    <xf numFmtId="43" fontId="17" fillId="5" borderId="10" xfId="2" applyNumberFormat="1" applyFont="1" applyFill="1" applyBorder="1"/>
    <xf numFmtId="43" fontId="12" fillId="3" borderId="10" xfId="2" applyNumberFormat="1" applyFont="1" applyFill="1" applyBorder="1"/>
    <xf numFmtId="43" fontId="21" fillId="5" borderId="10" xfId="2" applyNumberFormat="1" applyFont="1" applyFill="1" applyBorder="1"/>
    <xf numFmtId="43" fontId="10" fillId="2" borderId="10" xfId="2" applyNumberFormat="1" applyFont="1" applyFill="1" applyBorder="1" applyProtection="1">
      <protection locked="0"/>
    </xf>
    <xf numFmtId="0" fontId="23" fillId="0" borderId="0" xfId="0" applyFont="1" applyAlignment="1">
      <alignment horizontal="center" vertical="top" wrapText="1"/>
    </xf>
    <xf numFmtId="0" fontId="14" fillId="6" borderId="10" xfId="0" applyFont="1" applyFill="1" applyBorder="1" applyAlignment="1" applyProtection="1">
      <alignment horizontal="center"/>
      <protection locked="0"/>
    </xf>
    <xf numFmtId="0" fontId="17" fillId="0" borderId="10" xfId="0" applyFont="1" applyBorder="1" applyProtection="1">
      <protection locked="0"/>
    </xf>
    <xf numFmtId="0" fontId="11" fillId="2" borderId="0" xfId="0" applyFont="1" applyFill="1" applyAlignment="1" applyProtection="1">
      <alignment horizontal="center"/>
      <protection locked="0"/>
    </xf>
    <xf numFmtId="165" fontId="17" fillId="2" borderId="10" xfId="1" applyNumberFormat="1" applyFont="1" applyFill="1" applyBorder="1" applyProtection="1">
      <protection locked="0"/>
    </xf>
    <xf numFmtId="0" fontId="23" fillId="0" borderId="30" xfId="0" applyFont="1" applyBorder="1" applyAlignment="1">
      <alignment horizontal="left" vertical="top" wrapText="1"/>
    </xf>
    <xf numFmtId="43" fontId="17" fillId="0" borderId="34" xfId="0" applyNumberFormat="1" applyFont="1" applyBorder="1"/>
    <xf numFmtId="43" fontId="17" fillId="0" borderId="23" xfId="1" applyFont="1" applyBorder="1"/>
    <xf numFmtId="0" fontId="16" fillId="2" borderId="16" xfId="0" applyFont="1" applyFill="1" applyBorder="1" applyAlignment="1" applyProtection="1">
      <alignment horizontal="left" wrapText="1"/>
      <protection locked="0"/>
    </xf>
    <xf numFmtId="0" fontId="16" fillId="2" borderId="17" xfId="0" applyFont="1" applyFill="1" applyBorder="1" applyAlignment="1" applyProtection="1">
      <alignment horizontal="left" wrapText="1"/>
      <protection locked="0"/>
    </xf>
    <xf numFmtId="0" fontId="17" fillId="0" borderId="0" xfId="0" applyFont="1" applyProtection="1">
      <protection locked="0"/>
    </xf>
    <xf numFmtId="49" fontId="31" fillId="0" borderId="10" xfId="0" applyNumberFormat="1" applyFont="1" applyBorder="1" applyAlignment="1" applyProtection="1">
      <alignment horizontal="center" vertical="center" wrapText="1"/>
      <protection locked="0"/>
    </xf>
    <xf numFmtId="49" fontId="12" fillId="6" borderId="10" xfId="0" applyNumberFormat="1" applyFont="1" applyFill="1" applyBorder="1" applyAlignment="1" applyProtection="1">
      <alignment horizontal="center" vertical="center" wrapText="1"/>
      <protection locked="0"/>
    </xf>
    <xf numFmtId="43" fontId="17" fillId="2" borderId="23" xfId="2" applyNumberFormat="1" applyFont="1" applyFill="1" applyBorder="1" applyAlignment="1" applyProtection="1">
      <alignment horizontal="center"/>
      <protection locked="0"/>
    </xf>
    <xf numFmtId="43" fontId="17" fillId="6" borderId="34" xfId="0" applyNumberFormat="1" applyFont="1" applyFill="1" applyBorder="1"/>
    <xf numFmtId="0" fontId="0" fillId="0" borderId="0" xfId="0" applyAlignment="1" applyProtection="1">
      <protection locked="0"/>
    </xf>
    <xf numFmtId="43" fontId="4" fillId="10" borderId="33" xfId="1" applyFont="1" applyFill="1" applyBorder="1"/>
    <xf numFmtId="49" fontId="38" fillId="0" borderId="0" xfId="0" applyNumberFormat="1" applyFont="1" applyAlignment="1">
      <alignment vertical="center"/>
    </xf>
    <xf numFmtId="0" fontId="17" fillId="0" borderId="0" xfId="0" applyFont="1" applyBorder="1" applyAlignment="1">
      <alignment horizontal="center"/>
    </xf>
    <xf numFmtId="0" fontId="17" fillId="0" borderId="0" xfId="0" applyFont="1" applyBorder="1"/>
    <xf numFmtId="0" fontId="10" fillId="0" borderId="0" xfId="0" applyFont="1" applyBorder="1" applyAlignment="1">
      <alignment horizontal="center" wrapText="1"/>
    </xf>
    <xf numFmtId="0" fontId="12" fillId="0" borderId="35" xfId="0" applyFont="1" applyBorder="1"/>
    <xf numFmtId="0" fontId="30" fillId="5" borderId="0" xfId="0" applyFont="1" applyFill="1" applyAlignment="1" applyProtection="1">
      <alignment horizontal="justify" vertical="center"/>
      <protection locked="0"/>
    </xf>
    <xf numFmtId="0" fontId="0" fillId="5" borderId="0" xfId="0" applyFont="1" applyFill="1" applyAlignment="1" applyProtection="1">
      <alignment horizontal="left" vertical="top" wrapText="1"/>
      <protection locked="0"/>
    </xf>
    <xf numFmtId="0" fontId="0" fillId="5" borderId="0" xfId="0" applyFill="1"/>
    <xf numFmtId="0" fontId="37" fillId="5" borderId="0" xfId="0" applyFont="1" applyFill="1" applyAlignment="1">
      <alignment horizontal="justify" vertical="center" wrapText="1"/>
    </xf>
    <xf numFmtId="0" fontId="0" fillId="5" borderId="0" xfId="0" applyFill="1" applyAlignment="1" applyProtection="1">
      <protection locked="0"/>
    </xf>
    <xf numFmtId="49" fontId="12" fillId="11" borderId="10" xfId="0" applyNumberFormat="1" applyFont="1" applyFill="1" applyBorder="1" applyAlignment="1" applyProtection="1">
      <alignment horizontal="center" vertical="center" wrapText="1"/>
      <protection locked="0"/>
    </xf>
    <xf numFmtId="49" fontId="12" fillId="4" borderId="23" xfId="0" applyNumberFormat="1" applyFont="1" applyFill="1" applyBorder="1" applyAlignment="1" applyProtection="1">
      <alignment horizontal="center" vertical="center" wrapText="1"/>
      <protection locked="0"/>
    </xf>
    <xf numFmtId="49" fontId="12" fillId="4" borderId="21" xfId="0"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protection locked="0"/>
    </xf>
    <xf numFmtId="0" fontId="12" fillId="0" borderId="2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12" fillId="2" borderId="4" xfId="0" quotePrefix="1" applyFont="1" applyFill="1" applyBorder="1" applyAlignment="1" applyProtection="1">
      <alignment horizontal="center"/>
      <protection locked="0"/>
    </xf>
    <xf numFmtId="0" fontId="17" fillId="2" borderId="4" xfId="0" quotePrefix="1" applyFont="1" applyFill="1" applyBorder="1" applyAlignment="1" applyProtection="1">
      <alignment horizontal="left" wrapText="1"/>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26" fillId="0" borderId="10" xfId="0" quotePrefix="1" applyFont="1" applyBorder="1" applyAlignment="1">
      <alignment horizontal="center"/>
    </xf>
    <xf numFmtId="0" fontId="8" fillId="4" borderId="4" xfId="0" quotePrefix="1" applyFont="1" applyFill="1" applyBorder="1" applyAlignment="1" applyProtection="1">
      <alignment horizontal="center"/>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17" fillId="0" borderId="0" xfId="0" applyFont="1" applyAlignment="1">
      <alignment horizontal="right"/>
    </xf>
    <xf numFmtId="0" fontId="12" fillId="0" borderId="23" xfId="0" quotePrefix="1" applyFont="1" applyBorder="1" applyAlignment="1">
      <alignment horizontal="center" vertical="center" wrapText="1"/>
    </xf>
    <xf numFmtId="0" fontId="12" fillId="0" borderId="24" xfId="0" quotePrefix="1" applyFont="1" applyBorder="1" applyAlignment="1">
      <alignment horizontal="center" vertical="center" wrapText="1"/>
    </xf>
    <xf numFmtId="0" fontId="12" fillId="0" borderId="21" xfId="0" quotePrefix="1" applyFont="1" applyBorder="1" applyAlignment="1">
      <alignment horizontal="center" vertical="center" wrapText="1"/>
    </xf>
    <xf numFmtId="0" fontId="12" fillId="0" borderId="25" xfId="0" quotePrefix="1" applyFont="1" applyBorder="1" applyAlignment="1">
      <alignment horizontal="center" vertical="center" wrapText="1"/>
    </xf>
    <xf numFmtId="0" fontId="12" fillId="0" borderId="26" xfId="0" quotePrefix="1" applyFont="1" applyBorder="1" applyAlignment="1">
      <alignment horizontal="center" vertical="center"/>
    </xf>
    <xf numFmtId="0" fontId="12" fillId="0" borderId="9" xfId="0" quotePrefix="1" applyFont="1" applyBorder="1" applyAlignment="1">
      <alignment horizontal="center" vertical="center"/>
    </xf>
    <xf numFmtId="0" fontId="12" fillId="0" borderId="27" xfId="0" quotePrefix="1" applyFont="1" applyBorder="1" applyAlignment="1">
      <alignment horizontal="center" vertical="center"/>
    </xf>
    <xf numFmtId="0" fontId="12" fillId="0" borderId="28" xfId="0" quotePrefix="1" applyFont="1" applyBorder="1" applyAlignment="1">
      <alignment horizontal="center" vertical="center"/>
    </xf>
    <xf numFmtId="0" fontId="12" fillId="0" borderId="29" xfId="0" quotePrefix="1" applyFont="1" applyBorder="1" applyAlignment="1">
      <alignment horizontal="center" vertical="center"/>
    </xf>
    <xf numFmtId="164" fontId="17" fillId="2" borderId="10" xfId="1" applyNumberFormat="1" applyFont="1" applyFill="1" applyBorder="1" applyAlignment="1" applyProtection="1">
      <alignment horizontal="center"/>
      <protection locked="0"/>
    </xf>
    <xf numFmtId="0" fontId="17" fillId="0" borderId="0" xfId="0" applyFont="1" applyAlignment="1"/>
    <xf numFmtId="0" fontId="14" fillId="6" borderId="10" xfId="0" applyFont="1" applyFill="1" applyBorder="1" applyAlignment="1">
      <alignment horizontal="center"/>
    </xf>
    <xf numFmtId="164" fontId="17" fillId="0" borderId="22" xfId="1" applyNumberFormat="1" applyFont="1" applyBorder="1" applyAlignment="1">
      <alignment horizontal="center"/>
    </xf>
    <xf numFmtId="0" fontId="25" fillId="0" borderId="30" xfId="0" quotePrefix="1" applyFont="1" applyBorder="1" applyAlignment="1">
      <alignment horizontal="center" vertical="top" wrapText="1"/>
    </xf>
    <xf numFmtId="0" fontId="25" fillId="0" borderId="0" xfId="0" quotePrefix="1" applyFont="1" applyAlignment="1">
      <alignment horizontal="center" vertical="top" wrapText="1"/>
    </xf>
    <xf numFmtId="0" fontId="25" fillId="0" borderId="30" xfId="0" applyFont="1" applyBorder="1" applyAlignment="1">
      <alignment horizontal="center" vertical="top" wrapText="1"/>
    </xf>
    <xf numFmtId="0" fontId="25" fillId="0" borderId="0" xfId="0" applyFont="1" applyAlignment="1">
      <alignment horizontal="center" vertical="top" wrapText="1"/>
    </xf>
    <xf numFmtId="0" fontId="17" fillId="0" borderId="1" xfId="0" applyFont="1" applyBorder="1" applyAlignment="1">
      <alignment horizontal="left"/>
    </xf>
    <xf numFmtId="0" fontId="17" fillId="0" borderId="2" xfId="0" applyFont="1" applyBorder="1" applyAlignment="1">
      <alignment horizontal="left"/>
    </xf>
    <xf numFmtId="0" fontId="17" fillId="0" borderId="5" xfId="0" applyFont="1" applyBorder="1" applyAlignment="1">
      <alignment horizontal="left"/>
    </xf>
    <xf numFmtId="0" fontId="17" fillId="0" borderId="1" xfId="0" quotePrefix="1" applyFont="1" applyBorder="1" applyAlignment="1">
      <alignment horizontal="left"/>
    </xf>
    <xf numFmtId="0" fontId="17" fillId="0" borderId="2" xfId="0" quotePrefix="1" applyFont="1" applyBorder="1" applyAlignment="1">
      <alignment horizontal="left"/>
    </xf>
    <xf numFmtId="0" fontId="17" fillId="0" borderId="5" xfId="0" quotePrefix="1" applyFont="1" applyBorder="1" applyAlignment="1">
      <alignment horizontal="left"/>
    </xf>
    <xf numFmtId="0" fontId="12" fillId="6" borderId="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0" fontId="23" fillId="0" borderId="0" xfId="0" applyFont="1" applyAlignment="1">
      <alignment horizontal="center" vertical="top" wrapText="1"/>
    </xf>
    <xf numFmtId="0" fontId="7" fillId="0" borderId="30" xfId="0" quotePrefix="1" applyFont="1" applyBorder="1" applyAlignment="1">
      <alignment horizontal="center" wrapText="1"/>
    </xf>
    <xf numFmtId="0" fontId="7" fillId="0" borderId="0" xfId="0" quotePrefix="1" applyFont="1" applyAlignment="1">
      <alignment horizontal="center" wrapText="1"/>
    </xf>
    <xf numFmtId="0" fontId="5" fillId="0" borderId="0" xfId="0" applyFont="1" applyAlignment="1">
      <alignment horizontal="center"/>
    </xf>
    <xf numFmtId="0" fontId="2" fillId="0" borderId="1" xfId="0" quotePrefix="1" applyFont="1" applyBorder="1" applyAlignment="1">
      <alignment horizontal="center"/>
    </xf>
    <xf numFmtId="0" fontId="2" fillId="0" borderId="2" xfId="0" quotePrefix="1" applyFont="1" applyBorder="1" applyAlignment="1">
      <alignment horizontal="center"/>
    </xf>
    <xf numFmtId="0" fontId="2" fillId="0" borderId="5" xfId="0" quotePrefix="1" applyFont="1" applyBorder="1" applyAlignment="1">
      <alignment horizontal="center"/>
    </xf>
    <xf numFmtId="0" fontId="31" fillId="0" borderId="10" xfId="0" applyFont="1" applyBorder="1" applyAlignment="1">
      <alignment horizontal="center" vertical="top" wrapText="1"/>
    </xf>
    <xf numFmtId="0" fontId="31" fillId="0" borderId="10" xfId="0" applyFont="1" applyBorder="1" applyAlignment="1">
      <alignment horizontal="center" vertical="top"/>
    </xf>
    <xf numFmtId="0" fontId="31" fillId="0" borderId="10" xfId="0" quotePrefix="1" applyFont="1" applyBorder="1" applyAlignment="1">
      <alignment horizontal="center" vertical="top" wrapText="1"/>
    </xf>
    <xf numFmtId="0" fontId="12" fillId="0" borderId="10" xfId="0" applyFont="1" applyBorder="1" applyAlignment="1">
      <alignment horizontal="center" vertical="center" wrapText="1"/>
    </xf>
    <xf numFmtId="0" fontId="31" fillId="0" borderId="10" xfId="0" applyFont="1" applyBorder="1" applyAlignment="1">
      <alignment horizontal="center" vertical="center" wrapText="1"/>
    </xf>
  </cellXfs>
  <cellStyles count="3">
    <cellStyle name="Comma" xfId="1" builtinId="3"/>
    <cellStyle name="Currency" xfId="2" builtinId="4"/>
    <cellStyle name="Normal" xfId="0" builtinId="0"/>
  </cellStyles>
  <dxfs count="5">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font>
        <color theme="0"/>
      </font>
      <fill>
        <patternFill patternType="none">
          <bgColor auto="1"/>
        </patternFill>
      </fill>
      <border>
        <left/>
        <right/>
        <top/>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152400</xdr:colOff>
      <xdr:row>5</xdr:row>
      <xdr:rowOff>38100</xdr:rowOff>
    </xdr:to>
    <xdr:pic>
      <xdr:nvPicPr>
        <xdr:cNvPr id="3" name="Picture 2">
          <a:extLst>
            <a:ext uri="{FF2B5EF4-FFF2-40B4-BE49-F238E27FC236}">
              <a16:creationId xmlns:a16="http://schemas.microsoft.com/office/drawing/2014/main" id="{C6597969-CE21-495E-84E4-1C87C762E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7715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1400175</xdr:colOff>
      <xdr:row>0</xdr:row>
      <xdr:rowOff>0</xdr:rowOff>
    </xdr:from>
    <xdr:to>
      <xdr:col>11</xdr:col>
      <xdr:colOff>2190750</xdr:colOff>
      <xdr:row>3</xdr:row>
      <xdr:rowOff>161925</xdr:rowOff>
    </xdr:to>
    <xdr:pic>
      <xdr:nvPicPr>
        <xdr:cNvPr id="3" name="Picture 2">
          <a:extLst>
            <a:ext uri="{FF2B5EF4-FFF2-40B4-BE49-F238E27FC236}">
              <a16:creationId xmlns:a16="http://schemas.microsoft.com/office/drawing/2014/main" id="{F58CCDFD-70DF-4D75-A6EB-8B7CAF25CA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0"/>
          <a:ext cx="79057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oprals.state.gov/content.asp?content_id=114&amp;menu_id=75" TargetMode="External"/><Relationship Id="rId1" Type="http://schemas.openxmlformats.org/officeDocument/2006/relationships/hyperlink" Target="http://www.oanda.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35"/>
  <sheetViews>
    <sheetView workbookViewId="0">
      <selection activeCell="A21" sqref="A21"/>
    </sheetView>
  </sheetViews>
  <sheetFormatPr defaultRowHeight="14.4" x14ac:dyDescent="0.3"/>
  <cols>
    <col min="1" max="1" width="151.33203125" style="98" bestFit="1" customWidth="1"/>
    <col min="2" max="34" width="8.6640625" style="107"/>
  </cols>
  <sheetData>
    <row r="1" spans="1:1" ht="15" customHeight="1" x14ac:dyDescent="0.3">
      <c r="A1" s="105" t="s">
        <v>354</v>
      </c>
    </row>
    <row r="2" spans="1:1" ht="17.100000000000001" customHeight="1" x14ac:dyDescent="0.3">
      <c r="A2" s="106" t="s">
        <v>350</v>
      </c>
    </row>
    <row r="3" spans="1:1" ht="15.9" customHeight="1" x14ac:dyDescent="0.3">
      <c r="A3" s="106" t="s">
        <v>348</v>
      </c>
    </row>
    <row r="4" spans="1:1" ht="15.6" customHeight="1" x14ac:dyDescent="0.3">
      <c r="A4" s="106" t="s">
        <v>341</v>
      </c>
    </row>
    <row r="5" spans="1:1" ht="30" customHeight="1" x14ac:dyDescent="0.3">
      <c r="A5" s="106" t="s">
        <v>345</v>
      </c>
    </row>
    <row r="6" spans="1:1" ht="32.4" customHeight="1" x14ac:dyDescent="0.3">
      <c r="A6" s="106" t="s">
        <v>351</v>
      </c>
    </row>
    <row r="7" spans="1:1" ht="30" customHeight="1" x14ac:dyDescent="0.3">
      <c r="A7" s="106" t="s">
        <v>352</v>
      </c>
    </row>
    <row r="8" spans="1:1" ht="31.5" customHeight="1" x14ac:dyDescent="0.3">
      <c r="A8" s="106" t="s">
        <v>344</v>
      </c>
    </row>
    <row r="9" spans="1:1" ht="21.9" customHeight="1" x14ac:dyDescent="0.3">
      <c r="A9" s="106" t="s">
        <v>343</v>
      </c>
    </row>
    <row r="10" spans="1:1" ht="20.399999999999999" customHeight="1" x14ac:dyDescent="0.3">
      <c r="A10" s="106" t="s">
        <v>342</v>
      </c>
    </row>
    <row r="11" spans="1:1" ht="21.9" customHeight="1" x14ac:dyDescent="0.3">
      <c r="A11" s="106" t="s">
        <v>346</v>
      </c>
    </row>
    <row r="12" spans="1:1" ht="47.4" customHeight="1" x14ac:dyDescent="0.3">
      <c r="A12" s="106" t="s">
        <v>347</v>
      </c>
    </row>
    <row r="13" spans="1:1" ht="20.100000000000001" customHeight="1" x14ac:dyDescent="0.3">
      <c r="A13" s="107" t="s">
        <v>353</v>
      </c>
    </row>
    <row r="14" spans="1:1" ht="20.100000000000001" customHeight="1" x14ac:dyDescent="0.3">
      <c r="A14" s="108"/>
    </row>
    <row r="15" spans="1:1" ht="20.100000000000001" customHeight="1" x14ac:dyDescent="0.3">
      <c r="A15" s="109"/>
    </row>
    <row r="16" spans="1:1" ht="20.100000000000001" customHeight="1" x14ac:dyDescent="0.3">
      <c r="A16" s="109"/>
    </row>
    <row r="17" spans="1:1" ht="20.100000000000001" customHeight="1" x14ac:dyDescent="0.3">
      <c r="A17" s="109"/>
    </row>
    <row r="18" spans="1:1" ht="20.100000000000001" customHeight="1" x14ac:dyDescent="0.3">
      <c r="A18" s="109"/>
    </row>
    <row r="19" spans="1:1" ht="20.100000000000001" customHeight="1" x14ac:dyDescent="0.3">
      <c r="A19" s="109"/>
    </row>
    <row r="20" spans="1:1" ht="20.100000000000001" customHeight="1" x14ac:dyDescent="0.3">
      <c r="A20" s="109"/>
    </row>
    <row r="21" spans="1:1" ht="20.100000000000001" customHeight="1" x14ac:dyDescent="0.3">
      <c r="A21" s="109"/>
    </row>
    <row r="22" spans="1:1" ht="20.100000000000001" customHeight="1" x14ac:dyDescent="0.3">
      <c r="A22" s="109"/>
    </row>
    <row r="23" spans="1:1" ht="20.100000000000001" customHeight="1" x14ac:dyDescent="0.3">
      <c r="A23" s="109"/>
    </row>
    <row r="24" spans="1:1" ht="20.100000000000001" customHeight="1" x14ac:dyDescent="0.3">
      <c r="A24" s="109"/>
    </row>
    <row r="25" spans="1:1" ht="20.100000000000001" customHeight="1" x14ac:dyDescent="0.3">
      <c r="A25" s="109"/>
    </row>
    <row r="26" spans="1:1" ht="20.100000000000001" customHeight="1" x14ac:dyDescent="0.3">
      <c r="A26" s="109"/>
    </row>
    <row r="27" spans="1:1" ht="20.100000000000001" customHeight="1" x14ac:dyDescent="0.3">
      <c r="A27" s="109"/>
    </row>
    <row r="28" spans="1:1" ht="20.100000000000001" customHeight="1" x14ac:dyDescent="0.3">
      <c r="A28" s="109"/>
    </row>
    <row r="29" spans="1:1" ht="20.100000000000001" customHeight="1" x14ac:dyDescent="0.3">
      <c r="A29" s="109"/>
    </row>
    <row r="30" spans="1:1" ht="20.100000000000001" customHeight="1" x14ac:dyDescent="0.3">
      <c r="A30" s="109"/>
    </row>
    <row r="31" spans="1:1" ht="20.100000000000001" customHeight="1" x14ac:dyDescent="0.3">
      <c r="A31" s="109"/>
    </row>
    <row r="32" spans="1:1" ht="20.100000000000001" customHeight="1" x14ac:dyDescent="0.3">
      <c r="A32" s="109"/>
    </row>
    <row r="33" spans="1:1" ht="20.100000000000001" customHeight="1" x14ac:dyDescent="0.3">
      <c r="A33" s="109"/>
    </row>
    <row r="34" spans="1:1" ht="20.100000000000001" customHeight="1" x14ac:dyDescent="0.3">
      <c r="A34" s="109"/>
    </row>
    <row r="35" spans="1:1" ht="20.100000000000001" customHeight="1" x14ac:dyDescent="0.3">
      <c r="A35" s="109"/>
    </row>
  </sheetData>
  <hyperlinks>
    <hyperlink ref="A12" r:id="rId1" display="http://www.oanda.com/"/>
    <hyperlink ref="A8" r:id="rId2" display="https://aoprals.state.gov/content.asp?content_id=114&amp;menu_id=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C49"/>
  <sheetViews>
    <sheetView showGridLines="0" tabSelected="1" workbookViewId="0">
      <selection activeCell="E15" sqref="E15"/>
    </sheetView>
  </sheetViews>
  <sheetFormatPr defaultRowHeight="14.4" x14ac:dyDescent="0.3"/>
  <cols>
    <col min="1" max="2" width="4.6640625" style="14" customWidth="1"/>
    <col min="3" max="3" width="10.44140625" style="14" customWidth="1"/>
    <col min="4" max="4" width="23.88671875" style="14" customWidth="1"/>
    <col min="5" max="5" width="6.6640625" style="14" customWidth="1"/>
    <col min="6" max="6" width="14" style="14" customWidth="1"/>
    <col min="7" max="8" width="13.33203125" style="14" customWidth="1"/>
    <col min="9" max="9" width="14.44140625" style="14" customWidth="1"/>
    <col min="10" max="10" width="13" style="14" customWidth="1"/>
    <col min="11" max="11" width="14" style="14" customWidth="1"/>
    <col min="12" max="13" width="13.33203125" style="14" customWidth="1"/>
    <col min="14" max="14" width="10.88671875" style="14" customWidth="1"/>
    <col min="15" max="15" width="10.5546875" style="14" customWidth="1"/>
    <col min="16" max="16" width="11.5546875" style="14" customWidth="1"/>
    <col min="17" max="17" width="13.109375" style="14" customWidth="1"/>
    <col min="18" max="18" width="26.5546875" style="14" customWidth="1"/>
    <col min="19" max="257" width="9.109375" style="14"/>
    <col min="258" max="259" width="4.6640625" style="14" customWidth="1"/>
    <col min="260" max="260" width="9.109375" style="14"/>
    <col min="261" max="261" width="22.6640625" style="14" customWidth="1"/>
    <col min="262" max="262" width="6.6640625" style="14" customWidth="1"/>
    <col min="263" max="263" width="11.6640625" style="14" customWidth="1"/>
    <col min="264" max="264" width="9.109375" style="14"/>
    <col min="265" max="265" width="11.33203125" style="14" bestFit="1" customWidth="1"/>
    <col min="266" max="270" width="9.109375" style="14"/>
    <col min="271" max="271" width="11.44140625" style="14" bestFit="1" customWidth="1"/>
    <col min="272" max="513" width="9.109375" style="14"/>
    <col min="514" max="515" width="4.6640625" style="14" customWidth="1"/>
    <col min="516" max="516" width="9.109375" style="14"/>
    <col min="517" max="517" width="22.6640625" style="14" customWidth="1"/>
    <col min="518" max="518" width="6.6640625" style="14" customWidth="1"/>
    <col min="519" max="519" width="11.6640625" style="14" customWidth="1"/>
    <col min="520" max="520" width="9.109375" style="14"/>
    <col min="521" max="521" width="11.33203125" style="14" bestFit="1" customWidth="1"/>
    <col min="522" max="526" width="9.109375" style="14"/>
    <col min="527" max="527" width="11.44140625" style="14" bestFit="1" customWidth="1"/>
    <col min="528" max="769" width="9.109375" style="14"/>
    <col min="770" max="771" width="4.6640625" style="14" customWidth="1"/>
    <col min="772" max="772" width="9.109375" style="14"/>
    <col min="773" max="773" width="22.6640625" style="14" customWidth="1"/>
    <col min="774" max="774" width="6.6640625" style="14" customWidth="1"/>
    <col min="775" max="775" width="11.6640625" style="14" customWidth="1"/>
    <col min="776" max="776" width="9.109375" style="14"/>
    <col min="777" max="777" width="11.33203125" style="14" bestFit="1" customWidth="1"/>
    <col min="778" max="782" width="9.109375" style="14"/>
    <col min="783" max="783" width="11.44140625" style="14" bestFit="1" customWidth="1"/>
    <col min="784" max="1025" width="9.109375" style="14"/>
    <col min="1026" max="1027" width="4.6640625" style="14" customWidth="1"/>
    <col min="1028" max="1028" width="9.109375" style="14"/>
    <col min="1029" max="1029" width="22.6640625" style="14" customWidth="1"/>
    <col min="1030" max="1030" width="6.6640625" style="14" customWidth="1"/>
    <col min="1031" max="1031" width="11.6640625" style="14" customWidth="1"/>
    <col min="1032" max="1032" width="9.109375" style="14"/>
    <col min="1033" max="1033" width="11.33203125" style="14" bestFit="1" customWidth="1"/>
    <col min="1034" max="1038" width="9.109375" style="14"/>
    <col min="1039" max="1039" width="11.44140625" style="14" bestFit="1" customWidth="1"/>
    <col min="1040" max="1281" width="9.109375" style="14"/>
    <col min="1282" max="1283" width="4.6640625" style="14" customWidth="1"/>
    <col min="1284" max="1284" width="9.109375" style="14"/>
    <col min="1285" max="1285" width="22.6640625" style="14" customWidth="1"/>
    <col min="1286" max="1286" width="6.6640625" style="14" customWidth="1"/>
    <col min="1287" max="1287" width="11.6640625" style="14" customWidth="1"/>
    <col min="1288" max="1288" width="9.109375" style="14"/>
    <col min="1289" max="1289" width="11.33203125" style="14" bestFit="1" customWidth="1"/>
    <col min="1290" max="1294" width="9.109375" style="14"/>
    <col min="1295" max="1295" width="11.44140625" style="14" bestFit="1" customWidth="1"/>
    <col min="1296" max="1537" width="9.109375" style="14"/>
    <col min="1538" max="1539" width="4.6640625" style="14" customWidth="1"/>
    <col min="1540" max="1540" width="9.109375" style="14"/>
    <col min="1541" max="1541" width="22.6640625" style="14" customWidth="1"/>
    <col min="1542" max="1542" width="6.6640625" style="14" customWidth="1"/>
    <col min="1543" max="1543" width="11.6640625" style="14" customWidth="1"/>
    <col min="1544" max="1544" width="9.109375" style="14"/>
    <col min="1545" max="1545" width="11.33203125" style="14" bestFit="1" customWidth="1"/>
    <col min="1546" max="1550" width="9.109375" style="14"/>
    <col min="1551" max="1551" width="11.44140625" style="14" bestFit="1" customWidth="1"/>
    <col min="1552" max="1793" width="9.109375" style="14"/>
    <col min="1794" max="1795" width="4.6640625" style="14" customWidth="1"/>
    <col min="1796" max="1796" width="9.109375" style="14"/>
    <col min="1797" max="1797" width="22.6640625" style="14" customWidth="1"/>
    <col min="1798" max="1798" width="6.6640625" style="14" customWidth="1"/>
    <col min="1799" max="1799" width="11.6640625" style="14" customWidth="1"/>
    <col min="1800" max="1800" width="9.109375" style="14"/>
    <col min="1801" max="1801" width="11.33203125" style="14" bestFit="1" customWidth="1"/>
    <col min="1802" max="1806" width="9.109375" style="14"/>
    <col min="1807" max="1807" width="11.44140625" style="14" bestFit="1" customWidth="1"/>
    <col min="1808" max="2049" width="9.109375" style="14"/>
    <col min="2050" max="2051" width="4.6640625" style="14" customWidth="1"/>
    <col min="2052" max="2052" width="9.109375" style="14"/>
    <col min="2053" max="2053" width="22.6640625" style="14" customWidth="1"/>
    <col min="2054" max="2054" width="6.6640625" style="14" customWidth="1"/>
    <col min="2055" max="2055" width="11.6640625" style="14" customWidth="1"/>
    <col min="2056" max="2056" width="9.109375" style="14"/>
    <col min="2057" max="2057" width="11.33203125" style="14" bestFit="1" customWidth="1"/>
    <col min="2058" max="2062" width="9.109375" style="14"/>
    <col min="2063" max="2063" width="11.44140625" style="14" bestFit="1" customWidth="1"/>
    <col min="2064" max="2305" width="9.109375" style="14"/>
    <col min="2306" max="2307" width="4.6640625" style="14" customWidth="1"/>
    <col min="2308" max="2308" width="9.109375" style="14"/>
    <col min="2309" max="2309" width="22.6640625" style="14" customWidth="1"/>
    <col min="2310" max="2310" width="6.6640625" style="14" customWidth="1"/>
    <col min="2311" max="2311" width="11.6640625" style="14" customWidth="1"/>
    <col min="2312" max="2312" width="9.109375" style="14"/>
    <col min="2313" max="2313" width="11.33203125" style="14" bestFit="1" customWidth="1"/>
    <col min="2314" max="2318" width="9.109375" style="14"/>
    <col min="2319" max="2319" width="11.44140625" style="14" bestFit="1" customWidth="1"/>
    <col min="2320" max="2561" width="9.109375" style="14"/>
    <col min="2562" max="2563" width="4.6640625" style="14" customWidth="1"/>
    <col min="2564" max="2564" width="9.109375" style="14"/>
    <col min="2565" max="2565" width="22.6640625" style="14" customWidth="1"/>
    <col min="2566" max="2566" width="6.6640625" style="14" customWidth="1"/>
    <col min="2567" max="2567" width="11.6640625" style="14" customWidth="1"/>
    <col min="2568" max="2568" width="9.109375" style="14"/>
    <col min="2569" max="2569" width="11.33203125" style="14" bestFit="1" customWidth="1"/>
    <col min="2570" max="2574" width="9.109375" style="14"/>
    <col min="2575" max="2575" width="11.44140625" style="14" bestFit="1" customWidth="1"/>
    <col min="2576" max="2817" width="9.109375" style="14"/>
    <col min="2818" max="2819" width="4.6640625" style="14" customWidth="1"/>
    <col min="2820" max="2820" width="9.109375" style="14"/>
    <col min="2821" max="2821" width="22.6640625" style="14" customWidth="1"/>
    <col min="2822" max="2822" width="6.6640625" style="14" customWidth="1"/>
    <col min="2823" max="2823" width="11.6640625" style="14" customWidth="1"/>
    <col min="2824" max="2824" width="9.109375" style="14"/>
    <col min="2825" max="2825" width="11.33203125" style="14" bestFit="1" customWidth="1"/>
    <col min="2826" max="2830" width="9.109375" style="14"/>
    <col min="2831" max="2831" width="11.44140625" style="14" bestFit="1" customWidth="1"/>
    <col min="2832" max="3073" width="9.109375" style="14"/>
    <col min="3074" max="3075" width="4.6640625" style="14" customWidth="1"/>
    <col min="3076" max="3076" width="9.109375" style="14"/>
    <col min="3077" max="3077" width="22.6640625" style="14" customWidth="1"/>
    <col min="3078" max="3078" width="6.6640625" style="14" customWidth="1"/>
    <col min="3079" max="3079" width="11.6640625" style="14" customWidth="1"/>
    <col min="3080" max="3080" width="9.109375" style="14"/>
    <col min="3081" max="3081" width="11.33203125" style="14" bestFit="1" customWidth="1"/>
    <col min="3082" max="3086" width="9.109375" style="14"/>
    <col min="3087" max="3087" width="11.44140625" style="14" bestFit="1" customWidth="1"/>
    <col min="3088" max="3329" width="9.109375" style="14"/>
    <col min="3330" max="3331" width="4.6640625" style="14" customWidth="1"/>
    <col min="3332" max="3332" width="9.109375" style="14"/>
    <col min="3333" max="3333" width="22.6640625" style="14" customWidth="1"/>
    <col min="3334" max="3334" width="6.6640625" style="14" customWidth="1"/>
    <col min="3335" max="3335" width="11.6640625" style="14" customWidth="1"/>
    <col min="3336" max="3336" width="9.109375" style="14"/>
    <col min="3337" max="3337" width="11.33203125" style="14" bestFit="1" customWidth="1"/>
    <col min="3338" max="3342" width="9.109375" style="14"/>
    <col min="3343" max="3343" width="11.44140625" style="14" bestFit="1" customWidth="1"/>
    <col min="3344" max="3585" width="9.109375" style="14"/>
    <col min="3586" max="3587" width="4.6640625" style="14" customWidth="1"/>
    <col min="3588" max="3588" width="9.109375" style="14"/>
    <col min="3589" max="3589" width="22.6640625" style="14" customWidth="1"/>
    <col min="3590" max="3590" width="6.6640625" style="14" customWidth="1"/>
    <col min="3591" max="3591" width="11.6640625" style="14" customWidth="1"/>
    <col min="3592" max="3592" width="9.109375" style="14"/>
    <col min="3593" max="3593" width="11.33203125" style="14" bestFit="1" customWidth="1"/>
    <col min="3594" max="3598" width="9.109375" style="14"/>
    <col min="3599" max="3599" width="11.44140625" style="14" bestFit="1" customWidth="1"/>
    <col min="3600" max="3841" width="9.109375" style="14"/>
    <col min="3842" max="3843" width="4.6640625" style="14" customWidth="1"/>
    <col min="3844" max="3844" width="9.109375" style="14"/>
    <col min="3845" max="3845" width="22.6640625" style="14" customWidth="1"/>
    <col min="3846" max="3846" width="6.6640625" style="14" customWidth="1"/>
    <col min="3847" max="3847" width="11.6640625" style="14" customWidth="1"/>
    <col min="3848" max="3848" width="9.109375" style="14"/>
    <col min="3849" max="3849" width="11.33203125" style="14" bestFit="1" customWidth="1"/>
    <col min="3850" max="3854" width="9.109375" style="14"/>
    <col min="3855" max="3855" width="11.44140625" style="14" bestFit="1" customWidth="1"/>
    <col min="3856" max="4097" width="9.109375" style="14"/>
    <col min="4098" max="4099" width="4.6640625" style="14" customWidth="1"/>
    <col min="4100" max="4100" width="9.109375" style="14"/>
    <col min="4101" max="4101" width="22.6640625" style="14" customWidth="1"/>
    <col min="4102" max="4102" width="6.6640625" style="14" customWidth="1"/>
    <col min="4103" max="4103" width="11.6640625" style="14" customWidth="1"/>
    <col min="4104" max="4104" width="9.109375" style="14"/>
    <col min="4105" max="4105" width="11.33203125" style="14" bestFit="1" customWidth="1"/>
    <col min="4106" max="4110" width="9.109375" style="14"/>
    <col min="4111" max="4111" width="11.44140625" style="14" bestFit="1" customWidth="1"/>
    <col min="4112" max="4353" width="9.109375" style="14"/>
    <col min="4354" max="4355" width="4.6640625" style="14" customWidth="1"/>
    <col min="4356" max="4356" width="9.109375" style="14"/>
    <col min="4357" max="4357" width="22.6640625" style="14" customWidth="1"/>
    <col min="4358" max="4358" width="6.6640625" style="14" customWidth="1"/>
    <col min="4359" max="4359" width="11.6640625" style="14" customWidth="1"/>
    <col min="4360" max="4360" width="9.109375" style="14"/>
    <col min="4361" max="4361" width="11.33203125" style="14" bestFit="1" customWidth="1"/>
    <col min="4362" max="4366" width="9.109375" style="14"/>
    <col min="4367" max="4367" width="11.44140625" style="14" bestFit="1" customWidth="1"/>
    <col min="4368" max="4609" width="9.109375" style="14"/>
    <col min="4610" max="4611" width="4.6640625" style="14" customWidth="1"/>
    <col min="4612" max="4612" width="9.109375" style="14"/>
    <col min="4613" max="4613" width="22.6640625" style="14" customWidth="1"/>
    <col min="4614" max="4614" width="6.6640625" style="14" customWidth="1"/>
    <col min="4615" max="4615" width="11.6640625" style="14" customWidth="1"/>
    <col min="4616" max="4616" width="9.109375" style="14"/>
    <col min="4617" max="4617" width="11.33203125" style="14" bestFit="1" customWidth="1"/>
    <col min="4618" max="4622" width="9.109375" style="14"/>
    <col min="4623" max="4623" width="11.44140625" style="14" bestFit="1" customWidth="1"/>
    <col min="4624" max="4865" width="9.109375" style="14"/>
    <col min="4866" max="4867" width="4.6640625" style="14" customWidth="1"/>
    <col min="4868" max="4868" width="9.109375" style="14"/>
    <col min="4869" max="4869" width="22.6640625" style="14" customWidth="1"/>
    <col min="4870" max="4870" width="6.6640625" style="14" customWidth="1"/>
    <col min="4871" max="4871" width="11.6640625" style="14" customWidth="1"/>
    <col min="4872" max="4872" width="9.109375" style="14"/>
    <col min="4873" max="4873" width="11.33203125" style="14" bestFit="1" customWidth="1"/>
    <col min="4874" max="4878" width="9.109375" style="14"/>
    <col min="4879" max="4879" width="11.44140625" style="14" bestFit="1" customWidth="1"/>
    <col min="4880" max="5121" width="9.109375" style="14"/>
    <col min="5122" max="5123" width="4.6640625" style="14" customWidth="1"/>
    <col min="5124" max="5124" width="9.109375" style="14"/>
    <col min="5125" max="5125" width="22.6640625" style="14" customWidth="1"/>
    <col min="5126" max="5126" width="6.6640625" style="14" customWidth="1"/>
    <col min="5127" max="5127" width="11.6640625" style="14" customWidth="1"/>
    <col min="5128" max="5128" width="9.109375" style="14"/>
    <col min="5129" max="5129" width="11.33203125" style="14" bestFit="1" customWidth="1"/>
    <col min="5130" max="5134" width="9.109375" style="14"/>
    <col min="5135" max="5135" width="11.44140625" style="14" bestFit="1" customWidth="1"/>
    <col min="5136" max="5377" width="9.109375" style="14"/>
    <col min="5378" max="5379" width="4.6640625" style="14" customWidth="1"/>
    <col min="5380" max="5380" width="9.109375" style="14"/>
    <col min="5381" max="5381" width="22.6640625" style="14" customWidth="1"/>
    <col min="5382" max="5382" width="6.6640625" style="14" customWidth="1"/>
    <col min="5383" max="5383" width="11.6640625" style="14" customWidth="1"/>
    <col min="5384" max="5384" width="9.109375" style="14"/>
    <col min="5385" max="5385" width="11.33203125" style="14" bestFit="1" customWidth="1"/>
    <col min="5386" max="5390" width="9.109375" style="14"/>
    <col min="5391" max="5391" width="11.44140625" style="14" bestFit="1" customWidth="1"/>
    <col min="5392" max="5633" width="9.109375" style="14"/>
    <col min="5634" max="5635" width="4.6640625" style="14" customWidth="1"/>
    <col min="5636" max="5636" width="9.109375" style="14"/>
    <col min="5637" max="5637" width="22.6640625" style="14" customWidth="1"/>
    <col min="5638" max="5638" width="6.6640625" style="14" customWidth="1"/>
    <col min="5639" max="5639" width="11.6640625" style="14" customWidth="1"/>
    <col min="5640" max="5640" width="9.109375" style="14"/>
    <col min="5641" max="5641" width="11.33203125" style="14" bestFit="1" customWidth="1"/>
    <col min="5642" max="5646" width="9.109375" style="14"/>
    <col min="5647" max="5647" width="11.44140625" style="14" bestFit="1" customWidth="1"/>
    <col min="5648" max="5889" width="9.109375" style="14"/>
    <col min="5890" max="5891" width="4.6640625" style="14" customWidth="1"/>
    <col min="5892" max="5892" width="9.109375" style="14"/>
    <col min="5893" max="5893" width="22.6640625" style="14" customWidth="1"/>
    <col min="5894" max="5894" width="6.6640625" style="14" customWidth="1"/>
    <col min="5895" max="5895" width="11.6640625" style="14" customWidth="1"/>
    <col min="5896" max="5896" width="9.109375" style="14"/>
    <col min="5897" max="5897" width="11.33203125" style="14" bestFit="1" customWidth="1"/>
    <col min="5898" max="5902" width="9.109375" style="14"/>
    <col min="5903" max="5903" width="11.44140625" style="14" bestFit="1" customWidth="1"/>
    <col min="5904" max="6145" width="9.109375" style="14"/>
    <col min="6146" max="6147" width="4.6640625" style="14" customWidth="1"/>
    <col min="6148" max="6148" width="9.109375" style="14"/>
    <col min="6149" max="6149" width="22.6640625" style="14" customWidth="1"/>
    <col min="6150" max="6150" width="6.6640625" style="14" customWidth="1"/>
    <col min="6151" max="6151" width="11.6640625" style="14" customWidth="1"/>
    <col min="6152" max="6152" width="9.109375" style="14"/>
    <col min="6153" max="6153" width="11.33203125" style="14" bestFit="1" customWidth="1"/>
    <col min="6154" max="6158" width="9.109375" style="14"/>
    <col min="6159" max="6159" width="11.44140625" style="14" bestFit="1" customWidth="1"/>
    <col min="6160" max="6401" width="9.109375" style="14"/>
    <col min="6402" max="6403" width="4.6640625" style="14" customWidth="1"/>
    <col min="6404" max="6404" width="9.109375" style="14"/>
    <col min="6405" max="6405" width="22.6640625" style="14" customWidth="1"/>
    <col min="6406" max="6406" width="6.6640625" style="14" customWidth="1"/>
    <col min="6407" max="6407" width="11.6640625" style="14" customWidth="1"/>
    <col min="6408" max="6408" width="9.109375" style="14"/>
    <col min="6409" max="6409" width="11.33203125" style="14" bestFit="1" customWidth="1"/>
    <col min="6410" max="6414" width="9.109375" style="14"/>
    <col min="6415" max="6415" width="11.44140625" style="14" bestFit="1" customWidth="1"/>
    <col min="6416" max="6657" width="9.109375" style="14"/>
    <col min="6658" max="6659" width="4.6640625" style="14" customWidth="1"/>
    <col min="6660" max="6660" width="9.109375" style="14"/>
    <col min="6661" max="6661" width="22.6640625" style="14" customWidth="1"/>
    <col min="6662" max="6662" width="6.6640625" style="14" customWidth="1"/>
    <col min="6663" max="6663" width="11.6640625" style="14" customWidth="1"/>
    <col min="6664" max="6664" width="9.109375" style="14"/>
    <col min="6665" max="6665" width="11.33203125" style="14" bestFit="1" customWidth="1"/>
    <col min="6666" max="6670" width="9.109375" style="14"/>
    <col min="6671" max="6671" width="11.44140625" style="14" bestFit="1" customWidth="1"/>
    <col min="6672" max="6913" width="9.109375" style="14"/>
    <col min="6914" max="6915" width="4.6640625" style="14" customWidth="1"/>
    <col min="6916" max="6916" width="9.109375" style="14"/>
    <col min="6917" max="6917" width="22.6640625" style="14" customWidth="1"/>
    <col min="6918" max="6918" width="6.6640625" style="14" customWidth="1"/>
    <col min="6919" max="6919" width="11.6640625" style="14" customWidth="1"/>
    <col min="6920" max="6920" width="9.109375" style="14"/>
    <col min="6921" max="6921" width="11.33203125" style="14" bestFit="1" customWidth="1"/>
    <col min="6922" max="6926" width="9.109375" style="14"/>
    <col min="6927" max="6927" width="11.44140625" style="14" bestFit="1" customWidth="1"/>
    <col min="6928" max="7169" width="9.109375" style="14"/>
    <col min="7170" max="7171" width="4.6640625" style="14" customWidth="1"/>
    <col min="7172" max="7172" width="9.109375" style="14"/>
    <col min="7173" max="7173" width="22.6640625" style="14" customWidth="1"/>
    <col min="7174" max="7174" width="6.6640625" style="14" customWidth="1"/>
    <col min="7175" max="7175" width="11.6640625" style="14" customWidth="1"/>
    <col min="7176" max="7176" width="9.109375" style="14"/>
    <col min="7177" max="7177" width="11.33203125" style="14" bestFit="1" customWidth="1"/>
    <col min="7178" max="7182" width="9.109375" style="14"/>
    <col min="7183" max="7183" width="11.44140625" style="14" bestFit="1" customWidth="1"/>
    <col min="7184" max="7425" width="9.109375" style="14"/>
    <col min="7426" max="7427" width="4.6640625" style="14" customWidth="1"/>
    <col min="7428" max="7428" width="9.109375" style="14"/>
    <col min="7429" max="7429" width="22.6640625" style="14" customWidth="1"/>
    <col min="7430" max="7430" width="6.6640625" style="14" customWidth="1"/>
    <col min="7431" max="7431" width="11.6640625" style="14" customWidth="1"/>
    <col min="7432" max="7432" width="9.109375" style="14"/>
    <col min="7433" max="7433" width="11.33203125" style="14" bestFit="1" customWidth="1"/>
    <col min="7434" max="7438" width="9.109375" style="14"/>
    <col min="7439" max="7439" width="11.44140625" style="14" bestFit="1" customWidth="1"/>
    <col min="7440" max="7681" width="9.109375" style="14"/>
    <col min="7682" max="7683" width="4.6640625" style="14" customWidth="1"/>
    <col min="7684" max="7684" width="9.109375" style="14"/>
    <col min="7685" max="7685" width="22.6640625" style="14" customWidth="1"/>
    <col min="7686" max="7686" width="6.6640625" style="14" customWidth="1"/>
    <col min="7687" max="7687" width="11.6640625" style="14" customWidth="1"/>
    <col min="7688" max="7688" width="9.109375" style="14"/>
    <col min="7689" max="7689" width="11.33203125" style="14" bestFit="1" customWidth="1"/>
    <col min="7690" max="7694" width="9.109375" style="14"/>
    <col min="7695" max="7695" width="11.44140625" style="14" bestFit="1" customWidth="1"/>
    <col min="7696" max="7937" width="9.109375" style="14"/>
    <col min="7938" max="7939" width="4.6640625" style="14" customWidth="1"/>
    <col min="7940" max="7940" width="9.109375" style="14"/>
    <col min="7941" max="7941" width="22.6640625" style="14" customWidth="1"/>
    <col min="7942" max="7942" width="6.6640625" style="14" customWidth="1"/>
    <col min="7943" max="7943" width="11.6640625" style="14" customWidth="1"/>
    <col min="7944" max="7944" width="9.109375" style="14"/>
    <col min="7945" max="7945" width="11.33203125" style="14" bestFit="1" customWidth="1"/>
    <col min="7946" max="7950" width="9.109375" style="14"/>
    <col min="7951" max="7951" width="11.44140625" style="14" bestFit="1" customWidth="1"/>
    <col min="7952" max="8193" width="9.109375" style="14"/>
    <col min="8194" max="8195" width="4.6640625" style="14" customWidth="1"/>
    <col min="8196" max="8196" width="9.109375" style="14"/>
    <col min="8197" max="8197" width="22.6640625" style="14" customWidth="1"/>
    <col min="8198" max="8198" width="6.6640625" style="14" customWidth="1"/>
    <col min="8199" max="8199" width="11.6640625" style="14" customWidth="1"/>
    <col min="8200" max="8200" width="9.109375" style="14"/>
    <col min="8201" max="8201" width="11.33203125" style="14" bestFit="1" customWidth="1"/>
    <col min="8202" max="8206" width="9.109375" style="14"/>
    <col min="8207" max="8207" width="11.44140625" style="14" bestFit="1" customWidth="1"/>
    <col min="8208" max="8449" width="9.109375" style="14"/>
    <col min="8450" max="8451" width="4.6640625" style="14" customWidth="1"/>
    <col min="8452" max="8452" width="9.109375" style="14"/>
    <col min="8453" max="8453" width="22.6640625" style="14" customWidth="1"/>
    <col min="8454" max="8454" width="6.6640625" style="14" customWidth="1"/>
    <col min="8455" max="8455" width="11.6640625" style="14" customWidth="1"/>
    <col min="8456" max="8456" width="9.109375" style="14"/>
    <col min="8457" max="8457" width="11.33203125" style="14" bestFit="1" customWidth="1"/>
    <col min="8458" max="8462" width="9.109375" style="14"/>
    <col min="8463" max="8463" width="11.44140625" style="14" bestFit="1" customWidth="1"/>
    <col min="8464" max="8705" width="9.109375" style="14"/>
    <col min="8706" max="8707" width="4.6640625" style="14" customWidth="1"/>
    <col min="8708" max="8708" width="9.109375" style="14"/>
    <col min="8709" max="8709" width="22.6640625" style="14" customWidth="1"/>
    <col min="8710" max="8710" width="6.6640625" style="14" customWidth="1"/>
    <col min="8711" max="8711" width="11.6640625" style="14" customWidth="1"/>
    <col min="8712" max="8712" width="9.109375" style="14"/>
    <col min="8713" max="8713" width="11.33203125" style="14" bestFit="1" customWidth="1"/>
    <col min="8714" max="8718" width="9.109375" style="14"/>
    <col min="8719" max="8719" width="11.44140625" style="14" bestFit="1" customWidth="1"/>
    <col min="8720" max="8961" width="9.109375" style="14"/>
    <col min="8962" max="8963" width="4.6640625" style="14" customWidth="1"/>
    <col min="8964" max="8964" width="9.109375" style="14"/>
    <col min="8965" max="8965" width="22.6640625" style="14" customWidth="1"/>
    <col min="8966" max="8966" width="6.6640625" style="14" customWidth="1"/>
    <col min="8967" max="8967" width="11.6640625" style="14" customWidth="1"/>
    <col min="8968" max="8968" width="9.109375" style="14"/>
    <col min="8969" max="8969" width="11.33203125" style="14" bestFit="1" customWidth="1"/>
    <col min="8970" max="8974" width="9.109375" style="14"/>
    <col min="8975" max="8975" width="11.44140625" style="14" bestFit="1" customWidth="1"/>
    <col min="8976" max="9217" width="9.109375" style="14"/>
    <col min="9218" max="9219" width="4.6640625" style="14" customWidth="1"/>
    <col min="9220" max="9220" width="9.109375" style="14"/>
    <col min="9221" max="9221" width="22.6640625" style="14" customWidth="1"/>
    <col min="9222" max="9222" width="6.6640625" style="14" customWidth="1"/>
    <col min="9223" max="9223" width="11.6640625" style="14" customWidth="1"/>
    <col min="9224" max="9224" width="9.109375" style="14"/>
    <col min="9225" max="9225" width="11.33203125" style="14" bestFit="1" customWidth="1"/>
    <col min="9226" max="9230" width="9.109375" style="14"/>
    <col min="9231" max="9231" width="11.44140625" style="14" bestFit="1" customWidth="1"/>
    <col min="9232" max="9473" width="9.109375" style="14"/>
    <col min="9474" max="9475" width="4.6640625" style="14" customWidth="1"/>
    <col min="9476" max="9476" width="9.109375" style="14"/>
    <col min="9477" max="9477" width="22.6640625" style="14" customWidth="1"/>
    <col min="9478" max="9478" width="6.6640625" style="14" customWidth="1"/>
    <col min="9479" max="9479" width="11.6640625" style="14" customWidth="1"/>
    <col min="9480" max="9480" width="9.109375" style="14"/>
    <col min="9481" max="9481" width="11.33203125" style="14" bestFit="1" customWidth="1"/>
    <col min="9482" max="9486" width="9.109375" style="14"/>
    <col min="9487" max="9487" width="11.44140625" style="14" bestFit="1" customWidth="1"/>
    <col min="9488" max="9729" width="9.109375" style="14"/>
    <col min="9730" max="9731" width="4.6640625" style="14" customWidth="1"/>
    <col min="9732" max="9732" width="9.109375" style="14"/>
    <col min="9733" max="9733" width="22.6640625" style="14" customWidth="1"/>
    <col min="9734" max="9734" width="6.6640625" style="14" customWidth="1"/>
    <col min="9735" max="9735" width="11.6640625" style="14" customWidth="1"/>
    <col min="9736" max="9736" width="9.109375" style="14"/>
    <col min="9737" max="9737" width="11.33203125" style="14" bestFit="1" customWidth="1"/>
    <col min="9738" max="9742" width="9.109375" style="14"/>
    <col min="9743" max="9743" width="11.44140625" style="14" bestFit="1" customWidth="1"/>
    <col min="9744" max="9985" width="9.109375" style="14"/>
    <col min="9986" max="9987" width="4.6640625" style="14" customWidth="1"/>
    <col min="9988" max="9988" width="9.109375" style="14"/>
    <col min="9989" max="9989" width="22.6640625" style="14" customWidth="1"/>
    <col min="9990" max="9990" width="6.6640625" style="14" customWidth="1"/>
    <col min="9991" max="9991" width="11.6640625" style="14" customWidth="1"/>
    <col min="9992" max="9992" width="9.109375" style="14"/>
    <col min="9993" max="9993" width="11.33203125" style="14" bestFit="1" customWidth="1"/>
    <col min="9994" max="9998" width="9.109375" style="14"/>
    <col min="9999" max="9999" width="11.44140625" style="14" bestFit="1" customWidth="1"/>
    <col min="10000" max="10241" width="9.109375" style="14"/>
    <col min="10242" max="10243" width="4.6640625" style="14" customWidth="1"/>
    <col min="10244" max="10244" width="9.109375" style="14"/>
    <col min="10245" max="10245" width="22.6640625" style="14" customWidth="1"/>
    <col min="10246" max="10246" width="6.6640625" style="14" customWidth="1"/>
    <col min="10247" max="10247" width="11.6640625" style="14" customWidth="1"/>
    <col min="10248" max="10248" width="9.109375" style="14"/>
    <col min="10249" max="10249" width="11.33203125" style="14" bestFit="1" customWidth="1"/>
    <col min="10250" max="10254" width="9.109375" style="14"/>
    <col min="10255" max="10255" width="11.44140625" style="14" bestFit="1" customWidth="1"/>
    <col min="10256" max="10497" width="9.109375" style="14"/>
    <col min="10498" max="10499" width="4.6640625" style="14" customWidth="1"/>
    <col min="10500" max="10500" width="9.109375" style="14"/>
    <col min="10501" max="10501" width="22.6640625" style="14" customWidth="1"/>
    <col min="10502" max="10502" width="6.6640625" style="14" customWidth="1"/>
    <col min="10503" max="10503" width="11.6640625" style="14" customWidth="1"/>
    <col min="10504" max="10504" width="9.109375" style="14"/>
    <col min="10505" max="10505" width="11.33203125" style="14" bestFit="1" customWidth="1"/>
    <col min="10506" max="10510" width="9.109375" style="14"/>
    <col min="10511" max="10511" width="11.44140625" style="14" bestFit="1" customWidth="1"/>
    <col min="10512" max="10753" width="9.109375" style="14"/>
    <col min="10754" max="10755" width="4.6640625" style="14" customWidth="1"/>
    <col min="10756" max="10756" width="9.109375" style="14"/>
    <col min="10757" max="10757" width="22.6640625" style="14" customWidth="1"/>
    <col min="10758" max="10758" width="6.6640625" style="14" customWidth="1"/>
    <col min="10759" max="10759" width="11.6640625" style="14" customWidth="1"/>
    <col min="10760" max="10760" width="9.109375" style="14"/>
    <col min="10761" max="10761" width="11.33203125" style="14" bestFit="1" customWidth="1"/>
    <col min="10762" max="10766" width="9.109375" style="14"/>
    <col min="10767" max="10767" width="11.44140625" style="14" bestFit="1" customWidth="1"/>
    <col min="10768" max="11009" width="9.109375" style="14"/>
    <col min="11010" max="11011" width="4.6640625" style="14" customWidth="1"/>
    <col min="11012" max="11012" width="9.109375" style="14"/>
    <col min="11013" max="11013" width="22.6640625" style="14" customWidth="1"/>
    <col min="11014" max="11014" width="6.6640625" style="14" customWidth="1"/>
    <col min="11015" max="11015" width="11.6640625" style="14" customWidth="1"/>
    <col min="11016" max="11016" width="9.109375" style="14"/>
    <col min="11017" max="11017" width="11.33203125" style="14" bestFit="1" customWidth="1"/>
    <col min="11018" max="11022" width="9.109375" style="14"/>
    <col min="11023" max="11023" width="11.44140625" style="14" bestFit="1" customWidth="1"/>
    <col min="11024" max="11265" width="9.109375" style="14"/>
    <col min="11266" max="11267" width="4.6640625" style="14" customWidth="1"/>
    <col min="11268" max="11268" width="9.109375" style="14"/>
    <col min="11269" max="11269" width="22.6640625" style="14" customWidth="1"/>
    <col min="11270" max="11270" width="6.6640625" style="14" customWidth="1"/>
    <col min="11271" max="11271" width="11.6640625" style="14" customWidth="1"/>
    <col min="11272" max="11272" width="9.109375" style="14"/>
    <col min="11273" max="11273" width="11.33203125" style="14" bestFit="1" customWidth="1"/>
    <col min="11274" max="11278" width="9.109375" style="14"/>
    <col min="11279" max="11279" width="11.44140625" style="14" bestFit="1" customWidth="1"/>
    <col min="11280" max="11521" width="9.109375" style="14"/>
    <col min="11522" max="11523" width="4.6640625" style="14" customWidth="1"/>
    <col min="11524" max="11524" width="9.109375" style="14"/>
    <col min="11525" max="11525" width="22.6640625" style="14" customWidth="1"/>
    <col min="11526" max="11526" width="6.6640625" style="14" customWidth="1"/>
    <col min="11527" max="11527" width="11.6640625" style="14" customWidth="1"/>
    <col min="11528" max="11528" width="9.109375" style="14"/>
    <col min="11529" max="11529" width="11.33203125" style="14" bestFit="1" customWidth="1"/>
    <col min="11530" max="11534" width="9.109375" style="14"/>
    <col min="11535" max="11535" width="11.44140625" style="14" bestFit="1" customWidth="1"/>
    <col min="11536" max="11777" width="9.109375" style="14"/>
    <col min="11778" max="11779" width="4.6640625" style="14" customWidth="1"/>
    <col min="11780" max="11780" width="9.109375" style="14"/>
    <col min="11781" max="11781" width="22.6640625" style="14" customWidth="1"/>
    <col min="11782" max="11782" width="6.6640625" style="14" customWidth="1"/>
    <col min="11783" max="11783" width="11.6640625" style="14" customWidth="1"/>
    <col min="11784" max="11784" width="9.109375" style="14"/>
    <col min="11785" max="11785" width="11.33203125" style="14" bestFit="1" customWidth="1"/>
    <col min="11786" max="11790" width="9.109375" style="14"/>
    <col min="11791" max="11791" width="11.44140625" style="14" bestFit="1" customWidth="1"/>
    <col min="11792" max="12033" width="9.109375" style="14"/>
    <col min="12034" max="12035" width="4.6640625" style="14" customWidth="1"/>
    <col min="12036" max="12036" width="9.109375" style="14"/>
    <col min="12037" max="12037" width="22.6640625" style="14" customWidth="1"/>
    <col min="12038" max="12038" width="6.6640625" style="14" customWidth="1"/>
    <col min="12039" max="12039" width="11.6640625" style="14" customWidth="1"/>
    <col min="12040" max="12040" width="9.109375" style="14"/>
    <col min="12041" max="12041" width="11.33203125" style="14" bestFit="1" customWidth="1"/>
    <col min="12042" max="12046" width="9.109375" style="14"/>
    <col min="12047" max="12047" width="11.44140625" style="14" bestFit="1" customWidth="1"/>
    <col min="12048" max="12289" width="9.109375" style="14"/>
    <col min="12290" max="12291" width="4.6640625" style="14" customWidth="1"/>
    <col min="12292" max="12292" width="9.109375" style="14"/>
    <col min="12293" max="12293" width="22.6640625" style="14" customWidth="1"/>
    <col min="12294" max="12294" width="6.6640625" style="14" customWidth="1"/>
    <col min="12295" max="12295" width="11.6640625" style="14" customWidth="1"/>
    <col min="12296" max="12296" width="9.109375" style="14"/>
    <col min="12297" max="12297" width="11.33203125" style="14" bestFit="1" customWidth="1"/>
    <col min="12298" max="12302" width="9.109375" style="14"/>
    <col min="12303" max="12303" width="11.44140625" style="14" bestFit="1" customWidth="1"/>
    <col min="12304" max="12545" width="9.109375" style="14"/>
    <col min="12546" max="12547" width="4.6640625" style="14" customWidth="1"/>
    <col min="12548" max="12548" width="9.109375" style="14"/>
    <col min="12549" max="12549" width="22.6640625" style="14" customWidth="1"/>
    <col min="12550" max="12550" width="6.6640625" style="14" customWidth="1"/>
    <col min="12551" max="12551" width="11.6640625" style="14" customWidth="1"/>
    <col min="12552" max="12552" width="9.109375" style="14"/>
    <col min="12553" max="12553" width="11.33203125" style="14" bestFit="1" customWidth="1"/>
    <col min="12554" max="12558" width="9.109375" style="14"/>
    <col min="12559" max="12559" width="11.44140625" style="14" bestFit="1" customWidth="1"/>
    <col min="12560" max="12801" width="9.109375" style="14"/>
    <col min="12802" max="12803" width="4.6640625" style="14" customWidth="1"/>
    <col min="12804" max="12804" width="9.109375" style="14"/>
    <col min="12805" max="12805" width="22.6640625" style="14" customWidth="1"/>
    <col min="12806" max="12806" width="6.6640625" style="14" customWidth="1"/>
    <col min="12807" max="12807" width="11.6640625" style="14" customWidth="1"/>
    <col min="12808" max="12808" width="9.109375" style="14"/>
    <col min="12809" max="12809" width="11.33203125" style="14" bestFit="1" customWidth="1"/>
    <col min="12810" max="12814" width="9.109375" style="14"/>
    <col min="12815" max="12815" width="11.44140625" style="14" bestFit="1" customWidth="1"/>
    <col min="12816" max="13057" width="9.109375" style="14"/>
    <col min="13058" max="13059" width="4.6640625" style="14" customWidth="1"/>
    <col min="13060" max="13060" width="9.109375" style="14"/>
    <col min="13061" max="13061" width="22.6640625" style="14" customWidth="1"/>
    <col min="13062" max="13062" width="6.6640625" style="14" customWidth="1"/>
    <col min="13063" max="13063" width="11.6640625" style="14" customWidth="1"/>
    <col min="13064" max="13064" width="9.109375" style="14"/>
    <col min="13065" max="13065" width="11.33203125" style="14" bestFit="1" customWidth="1"/>
    <col min="13066" max="13070" width="9.109375" style="14"/>
    <col min="13071" max="13071" width="11.44140625" style="14" bestFit="1" customWidth="1"/>
    <col min="13072" max="13313" width="9.109375" style="14"/>
    <col min="13314" max="13315" width="4.6640625" style="14" customWidth="1"/>
    <col min="13316" max="13316" width="9.109375" style="14"/>
    <col min="13317" max="13317" width="22.6640625" style="14" customWidth="1"/>
    <col min="13318" max="13318" width="6.6640625" style="14" customWidth="1"/>
    <col min="13319" max="13319" width="11.6640625" style="14" customWidth="1"/>
    <col min="13320" max="13320" width="9.109375" style="14"/>
    <col min="13321" max="13321" width="11.33203125" style="14" bestFit="1" customWidth="1"/>
    <col min="13322" max="13326" width="9.109375" style="14"/>
    <col min="13327" max="13327" width="11.44140625" style="14" bestFit="1" customWidth="1"/>
    <col min="13328" max="13569" width="9.109375" style="14"/>
    <col min="13570" max="13571" width="4.6640625" style="14" customWidth="1"/>
    <col min="13572" max="13572" width="9.109375" style="14"/>
    <col min="13573" max="13573" width="22.6640625" style="14" customWidth="1"/>
    <col min="13574" max="13574" width="6.6640625" style="14" customWidth="1"/>
    <col min="13575" max="13575" width="11.6640625" style="14" customWidth="1"/>
    <col min="13576" max="13576" width="9.109375" style="14"/>
    <col min="13577" max="13577" width="11.33203125" style="14" bestFit="1" customWidth="1"/>
    <col min="13578" max="13582" width="9.109375" style="14"/>
    <col min="13583" max="13583" width="11.44140625" style="14" bestFit="1" customWidth="1"/>
    <col min="13584" max="13825" width="9.109375" style="14"/>
    <col min="13826" max="13827" width="4.6640625" style="14" customWidth="1"/>
    <col min="13828" max="13828" width="9.109375" style="14"/>
    <col min="13829" max="13829" width="22.6640625" style="14" customWidth="1"/>
    <col min="13830" max="13830" width="6.6640625" style="14" customWidth="1"/>
    <col min="13831" max="13831" width="11.6640625" style="14" customWidth="1"/>
    <col min="13832" max="13832" width="9.109375" style="14"/>
    <col min="13833" max="13833" width="11.33203125" style="14" bestFit="1" customWidth="1"/>
    <col min="13834" max="13838" width="9.109375" style="14"/>
    <col min="13839" max="13839" width="11.44140625" style="14" bestFit="1" customWidth="1"/>
    <col min="13840" max="14081" width="9.109375" style="14"/>
    <col min="14082" max="14083" width="4.6640625" style="14" customWidth="1"/>
    <col min="14084" max="14084" width="9.109375" style="14"/>
    <col min="14085" max="14085" width="22.6640625" style="14" customWidth="1"/>
    <col min="14086" max="14086" width="6.6640625" style="14" customWidth="1"/>
    <col min="14087" max="14087" width="11.6640625" style="14" customWidth="1"/>
    <col min="14088" max="14088" width="9.109375" style="14"/>
    <col min="14089" max="14089" width="11.33203125" style="14" bestFit="1" customWidth="1"/>
    <col min="14090" max="14094" width="9.109375" style="14"/>
    <col min="14095" max="14095" width="11.44140625" style="14" bestFit="1" customWidth="1"/>
    <col min="14096" max="14337" width="9.109375" style="14"/>
    <col min="14338" max="14339" width="4.6640625" style="14" customWidth="1"/>
    <col min="14340" max="14340" width="9.109375" style="14"/>
    <col min="14341" max="14341" width="22.6640625" style="14" customWidth="1"/>
    <col min="14342" max="14342" width="6.6640625" style="14" customWidth="1"/>
    <col min="14343" max="14343" width="11.6640625" style="14" customWidth="1"/>
    <col min="14344" max="14344" width="9.109375" style="14"/>
    <col min="14345" max="14345" width="11.33203125" style="14" bestFit="1" customWidth="1"/>
    <col min="14346" max="14350" width="9.109375" style="14"/>
    <col min="14351" max="14351" width="11.44140625" style="14" bestFit="1" customWidth="1"/>
    <col min="14352" max="14593" width="9.109375" style="14"/>
    <col min="14594" max="14595" width="4.6640625" style="14" customWidth="1"/>
    <col min="14596" max="14596" width="9.109375" style="14"/>
    <col min="14597" max="14597" width="22.6640625" style="14" customWidth="1"/>
    <col min="14598" max="14598" width="6.6640625" style="14" customWidth="1"/>
    <col min="14599" max="14599" width="11.6640625" style="14" customWidth="1"/>
    <col min="14600" max="14600" width="9.109375" style="14"/>
    <col min="14601" max="14601" width="11.33203125" style="14" bestFit="1" customWidth="1"/>
    <col min="14602" max="14606" width="9.109375" style="14"/>
    <col min="14607" max="14607" width="11.44140625" style="14" bestFit="1" customWidth="1"/>
    <col min="14608" max="14849" width="9.109375" style="14"/>
    <col min="14850" max="14851" width="4.6640625" style="14" customWidth="1"/>
    <col min="14852" max="14852" width="9.109375" style="14"/>
    <col min="14853" max="14853" width="22.6640625" style="14" customWidth="1"/>
    <col min="14854" max="14854" width="6.6640625" style="14" customWidth="1"/>
    <col min="14855" max="14855" width="11.6640625" style="14" customWidth="1"/>
    <col min="14856" max="14856" width="9.109375" style="14"/>
    <col min="14857" max="14857" width="11.33203125" style="14" bestFit="1" customWidth="1"/>
    <col min="14858" max="14862" width="9.109375" style="14"/>
    <col min="14863" max="14863" width="11.44140625" style="14" bestFit="1" customWidth="1"/>
    <col min="14864" max="15105" width="9.109375" style="14"/>
    <col min="15106" max="15107" width="4.6640625" style="14" customWidth="1"/>
    <col min="15108" max="15108" width="9.109375" style="14"/>
    <col min="15109" max="15109" width="22.6640625" style="14" customWidth="1"/>
    <col min="15110" max="15110" width="6.6640625" style="14" customWidth="1"/>
    <col min="15111" max="15111" width="11.6640625" style="14" customWidth="1"/>
    <col min="15112" max="15112" width="9.109375" style="14"/>
    <col min="15113" max="15113" width="11.33203125" style="14" bestFit="1" customWidth="1"/>
    <col min="15114" max="15118" width="9.109375" style="14"/>
    <col min="15119" max="15119" width="11.44140625" style="14" bestFit="1" customWidth="1"/>
    <col min="15120" max="15361" width="9.109375" style="14"/>
    <col min="15362" max="15363" width="4.6640625" style="14" customWidth="1"/>
    <col min="15364" max="15364" width="9.109375" style="14"/>
    <col min="15365" max="15365" width="22.6640625" style="14" customWidth="1"/>
    <col min="15366" max="15366" width="6.6640625" style="14" customWidth="1"/>
    <col min="15367" max="15367" width="11.6640625" style="14" customWidth="1"/>
    <col min="15368" max="15368" width="9.109375" style="14"/>
    <col min="15369" max="15369" width="11.33203125" style="14" bestFit="1" customWidth="1"/>
    <col min="15370" max="15374" width="9.109375" style="14"/>
    <col min="15375" max="15375" width="11.44140625" style="14" bestFit="1" customWidth="1"/>
    <col min="15376" max="15617" width="9.109375" style="14"/>
    <col min="15618" max="15619" width="4.6640625" style="14" customWidth="1"/>
    <col min="15620" max="15620" width="9.109375" style="14"/>
    <col min="15621" max="15621" width="22.6640625" style="14" customWidth="1"/>
    <col min="15622" max="15622" width="6.6640625" style="14" customWidth="1"/>
    <col min="15623" max="15623" width="11.6640625" style="14" customWidth="1"/>
    <col min="15624" max="15624" width="9.109375" style="14"/>
    <col min="15625" max="15625" width="11.33203125" style="14" bestFit="1" customWidth="1"/>
    <col min="15626" max="15630" width="9.109375" style="14"/>
    <col min="15631" max="15631" width="11.44140625" style="14" bestFit="1" customWidth="1"/>
    <col min="15632" max="15873" width="9.109375" style="14"/>
    <col min="15874" max="15875" width="4.6640625" style="14" customWidth="1"/>
    <col min="15876" max="15876" width="9.109375" style="14"/>
    <col min="15877" max="15877" width="22.6640625" style="14" customWidth="1"/>
    <col min="15878" max="15878" width="6.6640625" style="14" customWidth="1"/>
    <col min="15879" max="15879" width="11.6640625" style="14" customWidth="1"/>
    <col min="15880" max="15880" width="9.109375" style="14"/>
    <col min="15881" max="15881" width="11.33203125" style="14" bestFit="1" customWidth="1"/>
    <col min="15882" max="15886" width="9.109375" style="14"/>
    <col min="15887" max="15887" width="11.44140625" style="14" bestFit="1" customWidth="1"/>
    <col min="15888" max="16129" width="9.109375" style="14"/>
    <col min="16130" max="16131" width="4.6640625" style="14" customWidth="1"/>
    <col min="16132" max="16132" width="9.109375" style="14"/>
    <col min="16133" max="16133" width="22.6640625" style="14" customWidth="1"/>
    <col min="16134" max="16134" width="6.6640625" style="14" customWidth="1"/>
    <col min="16135" max="16135" width="11.6640625" style="14" customWidth="1"/>
    <col min="16136" max="16136" width="9.109375" style="14"/>
    <col min="16137" max="16137" width="11.33203125" style="14" bestFit="1" customWidth="1"/>
    <col min="16138" max="16142" width="9.109375" style="14"/>
    <col min="16143" max="16143" width="11.44140625" style="14" bestFit="1" customWidth="1"/>
    <col min="16144" max="16384" width="9.109375" style="14"/>
  </cols>
  <sheetData>
    <row r="1" spans="1:29" ht="18" x14ac:dyDescent="0.35">
      <c r="A1" s="138"/>
      <c r="B1" s="138"/>
      <c r="C1" s="138"/>
      <c r="D1" s="123" t="s">
        <v>0</v>
      </c>
      <c r="E1" s="123"/>
      <c r="F1" s="123"/>
      <c r="G1" s="123"/>
      <c r="H1" s="123"/>
      <c r="I1" s="123"/>
      <c r="J1" s="123"/>
      <c r="K1" s="123"/>
      <c r="L1" s="123"/>
      <c r="M1" s="123"/>
      <c r="N1" s="123"/>
      <c r="O1" s="123"/>
      <c r="P1" s="123"/>
      <c r="Q1" s="123"/>
      <c r="R1" s="123"/>
    </row>
    <row r="2" spans="1:29" ht="6" customHeight="1" x14ac:dyDescent="0.3">
      <c r="A2" s="138"/>
      <c r="B2" s="138"/>
      <c r="C2" s="138"/>
      <c r="D2" s="122" t="s">
        <v>1</v>
      </c>
      <c r="E2" s="122"/>
      <c r="F2" s="122"/>
      <c r="G2" s="122"/>
      <c r="H2" s="122"/>
      <c r="I2" s="122"/>
      <c r="J2" s="122"/>
      <c r="K2" s="122"/>
      <c r="L2" s="122"/>
      <c r="M2" s="122"/>
      <c r="N2" s="122"/>
      <c r="O2" s="122"/>
      <c r="P2" s="122"/>
      <c r="Q2" s="122"/>
      <c r="R2" s="122"/>
    </row>
    <row r="3" spans="1:29" ht="7.5" customHeight="1" x14ac:dyDescent="0.3">
      <c r="A3" s="138"/>
      <c r="B3" s="138"/>
      <c r="C3" s="138"/>
      <c r="D3" s="122"/>
      <c r="E3" s="122"/>
      <c r="F3" s="122"/>
      <c r="G3" s="122"/>
      <c r="H3" s="122"/>
      <c r="I3" s="122"/>
      <c r="J3" s="122"/>
      <c r="K3" s="122"/>
      <c r="L3" s="122"/>
      <c r="M3" s="122"/>
      <c r="N3" s="122"/>
      <c r="O3" s="122"/>
      <c r="P3" s="122"/>
      <c r="Q3" s="122"/>
      <c r="R3" s="122"/>
    </row>
    <row r="4" spans="1:29" x14ac:dyDescent="0.3">
      <c r="A4" s="138"/>
      <c r="B4" s="138"/>
      <c r="C4" s="138"/>
      <c r="J4" s="22"/>
      <c r="N4"/>
      <c r="O4"/>
      <c r="P4"/>
      <c r="Q4"/>
    </row>
    <row r="5" spans="1:29" ht="6.75" customHeight="1" x14ac:dyDescent="0.3">
      <c r="J5" s="22"/>
      <c r="N5"/>
      <c r="O5"/>
      <c r="P5"/>
      <c r="Q5"/>
    </row>
    <row r="6" spans="1:29" x14ac:dyDescent="0.3">
      <c r="C6" s="23" t="s">
        <v>2</v>
      </c>
      <c r="D6" s="117"/>
      <c r="E6" s="117"/>
      <c r="F6"/>
      <c r="G6" s="127" t="s">
        <v>3</v>
      </c>
      <c r="H6" s="127"/>
      <c r="I6" s="127"/>
      <c r="J6" s="127"/>
      <c r="K6" s="117"/>
      <c r="L6" s="117"/>
      <c r="N6" s="70" t="s">
        <v>4</v>
      </c>
      <c r="O6" s="113" t="s">
        <v>5</v>
      </c>
      <c r="P6" s="113"/>
      <c r="Q6" s="86"/>
    </row>
    <row r="7" spans="1:29" x14ac:dyDescent="0.3">
      <c r="C7" s="23"/>
      <c r="G7" s="24"/>
      <c r="J7" s="25"/>
      <c r="N7" s="70" t="s">
        <v>6</v>
      </c>
      <c r="O7" s="113"/>
      <c r="P7" s="113"/>
      <c r="Q7" s="86"/>
    </row>
    <row r="8" spans="1:29" ht="15" customHeight="1" x14ac:dyDescent="0.3">
      <c r="C8" s="23" t="s">
        <v>340</v>
      </c>
      <c r="D8" s="118"/>
      <c r="E8" s="118"/>
      <c r="F8" s="118"/>
      <c r="G8" s="118"/>
      <c r="H8" s="118"/>
      <c r="I8" s="118"/>
      <c r="J8" s="118"/>
      <c r="K8" s="118"/>
      <c r="N8"/>
      <c r="O8"/>
      <c r="P8"/>
      <c r="Q8"/>
    </row>
    <row r="9" spans="1:29" x14ac:dyDescent="0.3">
      <c r="J9" s="26"/>
    </row>
    <row r="10" spans="1:29" ht="15" customHeight="1" x14ac:dyDescent="0.3">
      <c r="A10" s="131" t="s">
        <v>7</v>
      </c>
      <c r="B10" s="132"/>
      <c r="C10" s="124" t="s">
        <v>8</v>
      </c>
      <c r="D10" s="119" t="s">
        <v>9</v>
      </c>
      <c r="E10" s="124" t="s">
        <v>10</v>
      </c>
      <c r="F10" s="128" t="s">
        <v>11</v>
      </c>
      <c r="G10" s="124" t="s">
        <v>12</v>
      </c>
      <c r="H10" s="124" t="s">
        <v>13</v>
      </c>
      <c r="I10" s="124" t="s">
        <v>14</v>
      </c>
      <c r="J10" s="124" t="s">
        <v>15</v>
      </c>
      <c r="K10" s="124" t="s">
        <v>16</v>
      </c>
      <c r="L10" s="124" t="s">
        <v>17</v>
      </c>
      <c r="M10" s="124" t="s">
        <v>18</v>
      </c>
      <c r="N10" s="114" t="s">
        <v>19</v>
      </c>
      <c r="O10" s="115"/>
      <c r="P10" s="115"/>
      <c r="Q10" s="116"/>
      <c r="R10" s="124" t="s">
        <v>20</v>
      </c>
    </row>
    <row r="11" spans="1:29" ht="21.75" customHeight="1" x14ac:dyDescent="0.3">
      <c r="A11" s="133"/>
      <c r="B11" s="134"/>
      <c r="C11" s="120"/>
      <c r="D11" s="120"/>
      <c r="E11" s="125"/>
      <c r="F11" s="129"/>
      <c r="G11" s="125"/>
      <c r="H11" s="125"/>
      <c r="I11" s="125"/>
      <c r="J11" s="125"/>
      <c r="K11" s="125"/>
      <c r="L11" s="125"/>
      <c r="M11" s="125"/>
      <c r="N11" s="111" t="s">
        <v>21</v>
      </c>
      <c r="O11" s="111" t="s">
        <v>21</v>
      </c>
      <c r="P11" s="111" t="s">
        <v>21</v>
      </c>
      <c r="Q11" s="111" t="s">
        <v>21</v>
      </c>
      <c r="R11" s="125"/>
    </row>
    <row r="12" spans="1:29" x14ac:dyDescent="0.3">
      <c r="A12" s="135"/>
      <c r="B12" s="136"/>
      <c r="C12" s="121"/>
      <c r="D12" s="121"/>
      <c r="E12" s="126"/>
      <c r="F12" s="130"/>
      <c r="G12" s="126"/>
      <c r="H12" s="126"/>
      <c r="I12" s="126"/>
      <c r="J12" s="126"/>
      <c r="K12" s="126"/>
      <c r="L12" s="126"/>
      <c r="M12" s="126"/>
      <c r="N12" s="112"/>
      <c r="O12" s="112"/>
      <c r="P12" s="112"/>
      <c r="Q12" s="112"/>
      <c r="R12" s="126"/>
    </row>
    <row r="13" spans="1:29" x14ac:dyDescent="0.3">
      <c r="A13" s="139"/>
      <c r="B13" s="139"/>
      <c r="C13" s="27"/>
      <c r="D13" s="27"/>
      <c r="E13" s="28" t="s">
        <v>22</v>
      </c>
      <c r="F13" s="28" t="s">
        <v>23</v>
      </c>
      <c r="G13" s="28" t="s">
        <v>24</v>
      </c>
      <c r="H13" s="28" t="s">
        <v>25</v>
      </c>
      <c r="I13" s="29" t="s">
        <v>26</v>
      </c>
      <c r="J13" s="28"/>
      <c r="K13" s="28" t="s">
        <v>27</v>
      </c>
      <c r="L13" s="28" t="s">
        <v>28</v>
      </c>
      <c r="M13" s="28" t="s">
        <v>29</v>
      </c>
      <c r="N13" s="28"/>
      <c r="O13" s="30"/>
      <c r="P13" s="30"/>
      <c r="Q13" s="30"/>
      <c r="R13" s="84"/>
    </row>
    <row r="14" spans="1:29" x14ac:dyDescent="0.3">
      <c r="A14" s="140"/>
      <c r="B14" s="140"/>
      <c r="C14" s="21"/>
      <c r="D14" s="9"/>
      <c r="E14" s="87"/>
      <c r="F14" s="31"/>
      <c r="G14" s="31"/>
      <c r="H14" s="31"/>
      <c r="I14" s="31"/>
      <c r="J14" s="32"/>
      <c r="K14" s="9"/>
      <c r="L14" s="33" t="str">
        <f>IF(E14=0,"",K14*E14)</f>
        <v/>
      </c>
      <c r="M14" s="33" t="str">
        <f>IFERROR(H14+L14,"")</f>
        <v/>
      </c>
      <c r="N14" s="71"/>
      <c r="O14" s="71"/>
      <c r="P14" s="71"/>
      <c r="Q14" s="71"/>
      <c r="R14" s="85"/>
    </row>
    <row r="15" spans="1:29" x14ac:dyDescent="0.3">
      <c r="A15" s="137"/>
      <c r="B15" s="137"/>
      <c r="C15" s="21"/>
      <c r="D15" s="9"/>
      <c r="E15" s="87"/>
      <c r="F15" s="9"/>
      <c r="G15" s="33"/>
      <c r="H15" s="9"/>
      <c r="I15" s="33"/>
      <c r="J15" s="10"/>
      <c r="K15" s="9"/>
      <c r="L15" s="33" t="str">
        <f t="shared" ref="L15" si="0">IF(E15=0,"",K15*E15)</f>
        <v/>
      </c>
      <c r="M15" s="33" t="str">
        <f t="shared" ref="M15" si="1">IFERROR(H15+L15,"")</f>
        <v/>
      </c>
      <c r="N15" s="71"/>
      <c r="O15" s="71"/>
      <c r="P15" s="71"/>
      <c r="Q15" s="71"/>
      <c r="R15" s="85"/>
      <c r="W15"/>
      <c r="X15"/>
      <c r="Y15"/>
      <c r="Z15"/>
      <c r="AA15"/>
      <c r="AB15"/>
      <c r="AC15"/>
    </row>
    <row r="16" spans="1:29" x14ac:dyDescent="0.3">
      <c r="A16" s="137"/>
      <c r="B16" s="137"/>
      <c r="C16" s="21"/>
      <c r="D16" s="9"/>
      <c r="E16" s="87"/>
      <c r="F16" s="9"/>
      <c r="G16" s="33" t="str">
        <f t="shared" ref="G16:G34" si="2">IF(ROUNDUP(E16,0)*F16=0,"",ROUNDUP(E16,0)*F16)</f>
        <v/>
      </c>
      <c r="H16" s="9"/>
      <c r="I16" s="33" t="str">
        <f>IFERROR(IF(H16-G16&gt;=0,H16-G16,""),"")</f>
        <v/>
      </c>
      <c r="J16" s="10"/>
      <c r="K16" s="9"/>
      <c r="L16" s="33" t="str">
        <f t="shared" ref="L16:L34" si="3">IF(E16=0,"",K16*E16)</f>
        <v/>
      </c>
      <c r="M16" s="33" t="str">
        <f t="shared" ref="M16:M34" si="4">IFERROR(H16+L16,"")</f>
        <v/>
      </c>
      <c r="N16" s="71"/>
      <c r="O16" s="71"/>
      <c r="P16" s="71"/>
      <c r="Q16" s="71"/>
      <c r="R16" s="85"/>
      <c r="W16"/>
      <c r="X16"/>
      <c r="Y16"/>
      <c r="Z16"/>
      <c r="AA16"/>
      <c r="AB16"/>
      <c r="AC16"/>
    </row>
    <row r="17" spans="1:29" x14ac:dyDescent="0.3">
      <c r="A17" s="137"/>
      <c r="B17" s="137"/>
      <c r="C17" s="21"/>
      <c r="D17" s="9"/>
      <c r="E17" s="87"/>
      <c r="F17" s="9"/>
      <c r="G17" s="33" t="str">
        <f t="shared" si="2"/>
        <v/>
      </c>
      <c r="H17" s="9"/>
      <c r="I17" s="33" t="str">
        <f t="shared" ref="I17:I34" si="5">IFERROR(IF(H17-G17&gt;=0,H17-G17,""),"")</f>
        <v/>
      </c>
      <c r="J17" s="10"/>
      <c r="K17" s="9"/>
      <c r="L17" s="33" t="str">
        <f t="shared" si="3"/>
        <v/>
      </c>
      <c r="M17" s="33" t="str">
        <f t="shared" si="4"/>
        <v/>
      </c>
      <c r="N17" s="71"/>
      <c r="O17" s="71"/>
      <c r="P17" s="71"/>
      <c r="Q17" s="71"/>
      <c r="R17" s="85"/>
      <c r="W17"/>
      <c r="X17"/>
      <c r="Y17"/>
      <c r="Z17"/>
      <c r="AA17"/>
      <c r="AB17"/>
      <c r="AC17"/>
    </row>
    <row r="18" spans="1:29" x14ac:dyDescent="0.3">
      <c r="A18" s="137"/>
      <c r="B18" s="137"/>
      <c r="C18" s="21"/>
      <c r="D18" s="9"/>
      <c r="E18" s="87"/>
      <c r="F18" s="9"/>
      <c r="G18" s="33" t="str">
        <f t="shared" si="2"/>
        <v/>
      </c>
      <c r="H18" s="9"/>
      <c r="I18" s="33" t="str">
        <f t="shared" si="5"/>
        <v/>
      </c>
      <c r="J18" s="10"/>
      <c r="K18" s="9"/>
      <c r="L18" s="33" t="str">
        <f t="shared" si="3"/>
        <v/>
      </c>
      <c r="M18" s="33" t="str">
        <f t="shared" si="4"/>
        <v/>
      </c>
      <c r="N18" s="71"/>
      <c r="O18" s="71"/>
      <c r="P18" s="71"/>
      <c r="Q18" s="71"/>
      <c r="R18" s="85"/>
      <c r="W18"/>
      <c r="X18"/>
      <c r="Y18"/>
      <c r="Z18"/>
      <c r="AA18"/>
      <c r="AB18"/>
      <c r="AC18"/>
    </row>
    <row r="19" spans="1:29" x14ac:dyDescent="0.3">
      <c r="A19" s="137"/>
      <c r="B19" s="137"/>
      <c r="C19" s="21"/>
      <c r="D19" s="9"/>
      <c r="E19" s="87"/>
      <c r="F19" s="9"/>
      <c r="G19" s="33" t="str">
        <f t="shared" si="2"/>
        <v/>
      </c>
      <c r="H19" s="9"/>
      <c r="I19" s="33" t="str">
        <f t="shared" si="5"/>
        <v/>
      </c>
      <c r="J19" s="10"/>
      <c r="K19" s="9"/>
      <c r="L19" s="33" t="str">
        <f t="shared" si="3"/>
        <v/>
      </c>
      <c r="M19" s="33" t="str">
        <f t="shared" si="4"/>
        <v/>
      </c>
      <c r="N19" s="71"/>
      <c r="O19" s="71"/>
      <c r="P19" s="71"/>
      <c r="Q19" s="71"/>
      <c r="R19" s="85"/>
    </row>
    <row r="20" spans="1:29" x14ac:dyDescent="0.3">
      <c r="A20" s="137"/>
      <c r="B20" s="137"/>
      <c r="C20" s="21"/>
      <c r="D20" s="9"/>
      <c r="E20" s="87"/>
      <c r="F20" s="9"/>
      <c r="G20" s="33" t="str">
        <f t="shared" si="2"/>
        <v/>
      </c>
      <c r="H20" s="9"/>
      <c r="I20" s="33" t="str">
        <f t="shared" si="5"/>
        <v/>
      </c>
      <c r="J20" s="10"/>
      <c r="K20" s="9"/>
      <c r="L20" s="33" t="str">
        <f t="shared" si="3"/>
        <v/>
      </c>
      <c r="M20" s="33" t="str">
        <f t="shared" si="4"/>
        <v/>
      </c>
      <c r="N20" s="71"/>
      <c r="O20" s="71"/>
      <c r="P20" s="71"/>
      <c r="Q20" s="71"/>
      <c r="R20" s="85"/>
    </row>
    <row r="21" spans="1:29" x14ac:dyDescent="0.3">
      <c r="A21" s="137"/>
      <c r="B21" s="137"/>
      <c r="C21" s="21"/>
      <c r="D21" s="9"/>
      <c r="E21" s="87"/>
      <c r="F21" s="9"/>
      <c r="G21" s="33" t="str">
        <f t="shared" si="2"/>
        <v/>
      </c>
      <c r="H21" s="9"/>
      <c r="I21" s="33" t="str">
        <f t="shared" si="5"/>
        <v/>
      </c>
      <c r="J21" s="10"/>
      <c r="K21" s="9"/>
      <c r="L21" s="33" t="str">
        <f t="shared" si="3"/>
        <v/>
      </c>
      <c r="M21" s="33" t="str">
        <f t="shared" si="4"/>
        <v/>
      </c>
      <c r="N21" s="71"/>
      <c r="O21" s="71"/>
      <c r="P21" s="71"/>
      <c r="Q21" s="71"/>
      <c r="R21" s="85"/>
    </row>
    <row r="22" spans="1:29" x14ac:dyDescent="0.3">
      <c r="A22" s="137"/>
      <c r="B22" s="137"/>
      <c r="C22" s="21"/>
      <c r="D22" s="9"/>
      <c r="E22" s="87"/>
      <c r="F22" s="9"/>
      <c r="G22" s="33" t="str">
        <f t="shared" si="2"/>
        <v/>
      </c>
      <c r="H22" s="9"/>
      <c r="I22" s="33" t="str">
        <f t="shared" si="5"/>
        <v/>
      </c>
      <c r="J22" s="10"/>
      <c r="K22" s="9"/>
      <c r="L22" s="33" t="str">
        <f t="shared" si="3"/>
        <v/>
      </c>
      <c r="M22" s="33" t="str">
        <f t="shared" si="4"/>
        <v/>
      </c>
      <c r="N22" s="71"/>
      <c r="O22" s="71"/>
      <c r="P22" s="71"/>
      <c r="Q22" s="71"/>
      <c r="R22" s="85"/>
    </row>
    <row r="23" spans="1:29" x14ac:dyDescent="0.3">
      <c r="A23" s="137"/>
      <c r="B23" s="137"/>
      <c r="C23" s="21"/>
      <c r="D23" s="9"/>
      <c r="E23" s="87"/>
      <c r="F23" s="9"/>
      <c r="G23" s="33" t="str">
        <f t="shared" si="2"/>
        <v/>
      </c>
      <c r="H23" s="9"/>
      <c r="I23" s="33" t="str">
        <f t="shared" si="5"/>
        <v/>
      </c>
      <c r="J23" s="10"/>
      <c r="K23" s="9"/>
      <c r="L23" s="33" t="str">
        <f t="shared" si="3"/>
        <v/>
      </c>
      <c r="M23" s="33" t="str">
        <f t="shared" si="4"/>
        <v/>
      </c>
      <c r="N23" s="71"/>
      <c r="O23" s="71"/>
      <c r="P23" s="71"/>
      <c r="Q23" s="71"/>
      <c r="R23" s="85"/>
    </row>
    <row r="24" spans="1:29" x14ac:dyDescent="0.3">
      <c r="A24" s="137"/>
      <c r="B24" s="137"/>
      <c r="C24" s="21"/>
      <c r="D24" s="9"/>
      <c r="E24" s="87"/>
      <c r="F24" s="9"/>
      <c r="G24" s="33" t="str">
        <f t="shared" si="2"/>
        <v/>
      </c>
      <c r="H24" s="9"/>
      <c r="I24" s="33" t="str">
        <f t="shared" si="5"/>
        <v/>
      </c>
      <c r="J24" s="10"/>
      <c r="K24" s="9"/>
      <c r="L24" s="33" t="str">
        <f t="shared" si="3"/>
        <v/>
      </c>
      <c r="M24" s="33" t="str">
        <f t="shared" si="4"/>
        <v/>
      </c>
      <c r="N24" s="71"/>
      <c r="O24" s="71"/>
      <c r="P24" s="71"/>
      <c r="Q24" s="71"/>
      <c r="R24" s="85"/>
    </row>
    <row r="25" spans="1:29" x14ac:dyDescent="0.3">
      <c r="A25" s="137"/>
      <c r="B25" s="137"/>
      <c r="C25" s="21"/>
      <c r="D25" s="9"/>
      <c r="E25" s="87"/>
      <c r="F25" s="9"/>
      <c r="G25" s="33" t="str">
        <f t="shared" si="2"/>
        <v/>
      </c>
      <c r="H25" s="9"/>
      <c r="I25" s="33" t="str">
        <f t="shared" si="5"/>
        <v/>
      </c>
      <c r="J25" s="10"/>
      <c r="K25" s="9"/>
      <c r="L25" s="33" t="str">
        <f t="shared" si="3"/>
        <v/>
      </c>
      <c r="M25" s="33" t="str">
        <f t="shared" si="4"/>
        <v/>
      </c>
      <c r="N25" s="71"/>
      <c r="O25" s="71"/>
      <c r="P25" s="71"/>
      <c r="Q25" s="71"/>
      <c r="R25" s="85"/>
    </row>
    <row r="26" spans="1:29" x14ac:dyDescent="0.3">
      <c r="A26" s="137"/>
      <c r="B26" s="137"/>
      <c r="C26" s="21"/>
      <c r="D26" s="9"/>
      <c r="E26" s="87"/>
      <c r="F26" s="9"/>
      <c r="G26" s="33" t="str">
        <f t="shared" si="2"/>
        <v/>
      </c>
      <c r="H26" s="9"/>
      <c r="I26" s="33" t="str">
        <f t="shared" si="5"/>
        <v/>
      </c>
      <c r="J26" s="10"/>
      <c r="K26" s="9"/>
      <c r="L26" s="33" t="str">
        <f t="shared" si="3"/>
        <v/>
      </c>
      <c r="M26" s="33" t="str">
        <f t="shared" si="4"/>
        <v/>
      </c>
      <c r="N26" s="71"/>
      <c r="O26" s="71"/>
      <c r="P26" s="71"/>
      <c r="Q26" s="71"/>
      <c r="R26" s="85"/>
    </row>
    <row r="27" spans="1:29" x14ac:dyDescent="0.3">
      <c r="A27" s="137"/>
      <c r="B27" s="137"/>
      <c r="C27" s="21"/>
      <c r="D27" s="9"/>
      <c r="E27" s="87"/>
      <c r="F27" s="9"/>
      <c r="G27" s="33" t="str">
        <f t="shared" si="2"/>
        <v/>
      </c>
      <c r="H27" s="9"/>
      <c r="I27" s="33" t="str">
        <f t="shared" si="5"/>
        <v/>
      </c>
      <c r="J27" s="10"/>
      <c r="K27" s="9"/>
      <c r="L27" s="33" t="str">
        <f t="shared" si="3"/>
        <v/>
      </c>
      <c r="M27" s="33" t="str">
        <f t="shared" si="4"/>
        <v/>
      </c>
      <c r="N27" s="71"/>
      <c r="O27" s="71"/>
      <c r="P27" s="71"/>
      <c r="Q27" s="71"/>
      <c r="R27" s="85"/>
    </row>
    <row r="28" spans="1:29" x14ac:dyDescent="0.3">
      <c r="A28" s="137"/>
      <c r="B28" s="137"/>
      <c r="C28" s="21"/>
      <c r="D28" s="9"/>
      <c r="E28" s="87"/>
      <c r="F28" s="9"/>
      <c r="G28" s="33" t="str">
        <f t="shared" si="2"/>
        <v/>
      </c>
      <c r="H28" s="9"/>
      <c r="I28" s="33" t="str">
        <f t="shared" si="5"/>
        <v/>
      </c>
      <c r="J28" s="10"/>
      <c r="K28" s="9"/>
      <c r="L28" s="33" t="str">
        <f t="shared" si="3"/>
        <v/>
      </c>
      <c r="M28" s="33" t="str">
        <f t="shared" si="4"/>
        <v/>
      </c>
      <c r="N28" s="71"/>
      <c r="O28" s="71"/>
      <c r="P28" s="71"/>
      <c r="Q28" s="71"/>
      <c r="R28" s="85"/>
    </row>
    <row r="29" spans="1:29" x14ac:dyDescent="0.3">
      <c r="A29" s="137"/>
      <c r="B29" s="137"/>
      <c r="C29" s="21"/>
      <c r="D29" s="9"/>
      <c r="E29" s="87"/>
      <c r="F29" s="9"/>
      <c r="G29" s="33" t="str">
        <f t="shared" si="2"/>
        <v/>
      </c>
      <c r="H29" s="9"/>
      <c r="I29" s="33" t="str">
        <f t="shared" si="5"/>
        <v/>
      </c>
      <c r="J29" s="10"/>
      <c r="K29" s="9"/>
      <c r="L29" s="33" t="str">
        <f t="shared" si="3"/>
        <v/>
      </c>
      <c r="M29" s="33" t="str">
        <f t="shared" si="4"/>
        <v/>
      </c>
      <c r="N29" s="71"/>
      <c r="O29" s="71"/>
      <c r="P29" s="71"/>
      <c r="Q29" s="71"/>
      <c r="R29" s="85"/>
    </row>
    <row r="30" spans="1:29" x14ac:dyDescent="0.3">
      <c r="A30" s="137"/>
      <c r="B30" s="137"/>
      <c r="C30" s="21"/>
      <c r="D30" s="9"/>
      <c r="E30" s="87"/>
      <c r="F30" s="9"/>
      <c r="G30" s="33" t="str">
        <f t="shared" si="2"/>
        <v/>
      </c>
      <c r="H30" s="9"/>
      <c r="I30" s="33" t="str">
        <f t="shared" si="5"/>
        <v/>
      </c>
      <c r="J30" s="10"/>
      <c r="K30" s="9"/>
      <c r="L30" s="33" t="str">
        <f t="shared" si="3"/>
        <v/>
      </c>
      <c r="M30" s="33" t="str">
        <f t="shared" si="4"/>
        <v/>
      </c>
      <c r="N30" s="71"/>
      <c r="O30" s="71"/>
      <c r="P30" s="71"/>
      <c r="Q30" s="71"/>
      <c r="R30" s="85"/>
    </row>
    <row r="31" spans="1:29" x14ac:dyDescent="0.3">
      <c r="A31" s="137"/>
      <c r="B31" s="137"/>
      <c r="C31" s="21"/>
      <c r="D31" s="9"/>
      <c r="E31" s="87"/>
      <c r="F31" s="9"/>
      <c r="G31" s="33" t="str">
        <f t="shared" si="2"/>
        <v/>
      </c>
      <c r="H31" s="9"/>
      <c r="I31" s="33" t="str">
        <f t="shared" si="5"/>
        <v/>
      </c>
      <c r="J31" s="10"/>
      <c r="K31" s="9"/>
      <c r="L31" s="33" t="str">
        <f t="shared" si="3"/>
        <v/>
      </c>
      <c r="M31" s="33" t="str">
        <f t="shared" si="4"/>
        <v/>
      </c>
      <c r="N31" s="71"/>
      <c r="O31" s="71"/>
      <c r="P31" s="71"/>
      <c r="Q31" s="71"/>
      <c r="R31" s="85"/>
    </row>
    <row r="32" spans="1:29" x14ac:dyDescent="0.3">
      <c r="A32" s="137"/>
      <c r="B32" s="137"/>
      <c r="C32" s="21"/>
      <c r="D32" s="9"/>
      <c r="E32" s="87"/>
      <c r="F32" s="9"/>
      <c r="G32" s="33" t="str">
        <f t="shared" si="2"/>
        <v/>
      </c>
      <c r="H32" s="9"/>
      <c r="I32" s="33" t="str">
        <f t="shared" si="5"/>
        <v/>
      </c>
      <c r="J32" s="10"/>
      <c r="K32" s="9"/>
      <c r="L32" s="33" t="str">
        <f t="shared" si="3"/>
        <v/>
      </c>
      <c r="M32" s="33" t="str">
        <f t="shared" si="4"/>
        <v/>
      </c>
      <c r="N32" s="71"/>
      <c r="O32" s="71"/>
      <c r="P32" s="71"/>
      <c r="Q32" s="71"/>
      <c r="R32" s="85"/>
    </row>
    <row r="33" spans="1:20" x14ac:dyDescent="0.3">
      <c r="A33" s="137"/>
      <c r="B33" s="137"/>
      <c r="C33" s="21"/>
      <c r="D33" s="9"/>
      <c r="E33" s="87"/>
      <c r="F33" s="9"/>
      <c r="G33" s="33" t="str">
        <f t="shared" si="2"/>
        <v/>
      </c>
      <c r="H33" s="9"/>
      <c r="I33" s="33" t="str">
        <f t="shared" si="5"/>
        <v/>
      </c>
      <c r="J33" s="10"/>
      <c r="K33" s="9"/>
      <c r="L33" s="33" t="str">
        <f t="shared" si="3"/>
        <v/>
      </c>
      <c r="M33" s="33" t="str">
        <f t="shared" si="4"/>
        <v/>
      </c>
      <c r="N33" s="71"/>
      <c r="O33" s="71"/>
      <c r="P33" s="71"/>
      <c r="Q33" s="71"/>
      <c r="R33" s="85"/>
    </row>
    <row r="34" spans="1:20" ht="15" thickBot="1" x14ac:dyDescent="0.35">
      <c r="A34" s="137"/>
      <c r="B34" s="137"/>
      <c r="C34" s="21"/>
      <c r="D34" s="9"/>
      <c r="E34" s="87"/>
      <c r="F34" s="9"/>
      <c r="G34" s="33" t="str">
        <f t="shared" si="2"/>
        <v/>
      </c>
      <c r="H34" s="9"/>
      <c r="I34" s="33" t="str">
        <f t="shared" si="5"/>
        <v/>
      </c>
      <c r="J34" s="10"/>
      <c r="K34" s="9"/>
      <c r="L34" s="90" t="str">
        <f t="shared" si="3"/>
        <v/>
      </c>
      <c r="M34" s="90" t="str">
        <f t="shared" si="4"/>
        <v/>
      </c>
      <c r="N34" s="96"/>
      <c r="O34" s="96"/>
      <c r="P34" s="96"/>
      <c r="Q34" s="96"/>
      <c r="R34" s="85"/>
    </row>
    <row r="35" spans="1:20" ht="15.75" customHeight="1" thickBot="1" x14ac:dyDescent="0.35">
      <c r="E35" s="143" t="s">
        <v>30</v>
      </c>
      <c r="F35" s="143"/>
      <c r="H35" s="34">
        <f>SUM(H14:H34)</f>
        <v>0</v>
      </c>
      <c r="I35" s="34">
        <f>SUM(I14:I34)</f>
        <v>0</v>
      </c>
      <c r="J35" s="141" t="s">
        <v>31</v>
      </c>
      <c r="K35" s="141"/>
      <c r="L35" s="89">
        <f>SUM(L14:L34)</f>
        <v>0</v>
      </c>
      <c r="M35" s="89">
        <f>SUM(M14:M34)</f>
        <v>0</v>
      </c>
      <c r="N35" s="97">
        <f t="shared" ref="N35:Q35" si="6">SUM(N14:N34)</f>
        <v>0</v>
      </c>
      <c r="O35" s="97">
        <f t="shared" si="6"/>
        <v>0</v>
      </c>
      <c r="P35" s="97">
        <f t="shared" si="6"/>
        <v>0</v>
      </c>
      <c r="Q35" s="97">
        <f t="shared" si="6"/>
        <v>0</v>
      </c>
      <c r="R35" s="88" t="s">
        <v>32</v>
      </c>
      <c r="S35" s="83"/>
      <c r="T35" s="83"/>
    </row>
    <row r="36" spans="1:20" ht="27.6" x14ac:dyDescent="0.3">
      <c r="E36" s="144"/>
      <c r="F36" s="144"/>
      <c r="J36" s="142"/>
      <c r="K36" s="142"/>
      <c r="Q36" s="83"/>
      <c r="R36" s="83" t="s">
        <v>33</v>
      </c>
      <c r="S36" s="83"/>
      <c r="T36" s="83"/>
    </row>
    <row r="37" spans="1:20" ht="15" thickBot="1" x14ac:dyDescent="0.35">
      <c r="J37" s="142"/>
      <c r="K37" s="142"/>
    </row>
    <row r="38" spans="1:20" ht="33" customHeight="1" x14ac:dyDescent="0.3">
      <c r="B38" s="151" t="s">
        <v>34</v>
      </c>
      <c r="C38" s="152"/>
      <c r="D38" s="152"/>
      <c r="E38" s="153"/>
      <c r="F38" s="42" t="s">
        <v>35</v>
      </c>
      <c r="G38" s="95" t="str">
        <f>IF(N11="ENTER PROJECT CODE","N/A",N11)</f>
        <v>ENTER PROJECT CODE HERE</v>
      </c>
      <c r="H38" s="95" t="str">
        <f>IF(O11="ENTER PROJECT CODE","N/A",O11)</f>
        <v>ENTER PROJECT CODE HERE</v>
      </c>
      <c r="I38" s="95" t="str">
        <f>IF(P11="ENTER PROJECT CODE","N/A",P11)</f>
        <v>ENTER PROJECT CODE HERE</v>
      </c>
      <c r="J38" s="95" t="str">
        <f>IF(Q11="ENTER PROJECT CODE","N/A",Q11)</f>
        <v>ENTER PROJECT CODE HERE</v>
      </c>
      <c r="K38" s="110" t="s">
        <v>355</v>
      </c>
      <c r="M38" s="1" t="s">
        <v>36</v>
      </c>
      <c r="N38" s="35"/>
      <c r="O38" s="35"/>
      <c r="P38" s="11"/>
      <c r="Q38" s="11"/>
      <c r="R38" s="12"/>
    </row>
    <row r="39" spans="1:20" ht="16.5" customHeight="1" x14ac:dyDescent="0.3">
      <c r="B39" s="145" t="s">
        <v>37</v>
      </c>
      <c r="C39" s="146"/>
      <c r="D39" s="146"/>
      <c r="E39" s="147"/>
      <c r="F39" s="78">
        <f>+H35+L35</f>
        <v>0</v>
      </c>
      <c r="G39" s="79">
        <f>N35</f>
        <v>0</v>
      </c>
      <c r="H39" s="79">
        <f t="shared" ref="H39:J39" si="7">O35</f>
        <v>0</v>
      </c>
      <c r="I39" s="79">
        <f t="shared" si="7"/>
        <v>0</v>
      </c>
      <c r="J39" s="79">
        <f t="shared" si="7"/>
        <v>0</v>
      </c>
      <c r="K39" s="79">
        <f>SUM(G39:J39)</f>
        <v>0</v>
      </c>
      <c r="M39" s="13"/>
      <c r="N39" s="101"/>
      <c r="O39" s="101"/>
      <c r="P39" s="102"/>
      <c r="Q39" s="102"/>
      <c r="R39" s="15"/>
    </row>
    <row r="40" spans="1:20" ht="16.2" thickBot="1" x14ac:dyDescent="0.35">
      <c r="B40" s="145" t="s">
        <v>38</v>
      </c>
      <c r="C40" s="146"/>
      <c r="D40" s="146"/>
      <c r="E40" s="147"/>
      <c r="F40" s="78">
        <f>+'Page 2, Other Expenses'!F37</f>
        <v>0</v>
      </c>
      <c r="G40" s="79">
        <f>SUM('Page 2, Other Expenses'!H7:H36)</f>
        <v>0</v>
      </c>
      <c r="H40" s="79">
        <f>SUM('Page 2, Other Expenses'!I7:I36)</f>
        <v>0</v>
      </c>
      <c r="I40" s="79">
        <f>SUM('Page 2, Other Expenses'!K7:K36)</f>
        <v>0</v>
      </c>
      <c r="J40" s="79">
        <f>SUM('Page 2, Other Expenses'!L7:L36)</f>
        <v>0</v>
      </c>
      <c r="K40" s="79">
        <f t="shared" ref="K40:K41" si="8">SUM(G40:J40)</f>
        <v>0</v>
      </c>
      <c r="M40" s="91"/>
      <c r="N40" s="92"/>
      <c r="O40" s="92"/>
      <c r="P40" s="92"/>
      <c r="Q40" s="103"/>
      <c r="R40" s="2" t="s">
        <v>39</v>
      </c>
    </row>
    <row r="41" spans="1:20" ht="19.5" customHeight="1" thickTop="1" x14ac:dyDescent="0.3">
      <c r="B41" s="148" t="s">
        <v>40</v>
      </c>
      <c r="C41" s="149"/>
      <c r="D41" s="149"/>
      <c r="E41" s="150"/>
      <c r="F41" s="80">
        <f>SUM(F39:F40)</f>
        <v>0</v>
      </c>
      <c r="G41" s="81">
        <f>SUM(G39:G40)</f>
        <v>0</v>
      </c>
      <c r="H41" s="81">
        <f>SUM(H39:H40)</f>
        <v>0</v>
      </c>
      <c r="I41" s="81">
        <f>SUM(I39:I40)</f>
        <v>0</v>
      </c>
      <c r="J41" s="81">
        <f>SUM(J39:J40)</f>
        <v>0</v>
      </c>
      <c r="K41" s="81">
        <f t="shared" si="8"/>
        <v>0</v>
      </c>
      <c r="M41" s="3" t="s">
        <v>41</v>
      </c>
      <c r="N41" s="16"/>
      <c r="O41" s="16"/>
      <c r="P41" s="16"/>
      <c r="Q41" s="16"/>
      <c r="R41" s="17" t="s">
        <v>42</v>
      </c>
    </row>
    <row r="42" spans="1:20" x14ac:dyDescent="0.3">
      <c r="B42" s="148" t="s">
        <v>43</v>
      </c>
      <c r="C42" s="149"/>
      <c r="D42" s="149"/>
      <c r="E42" s="150"/>
      <c r="F42" s="82"/>
      <c r="G42" s="40" t="s">
        <v>44</v>
      </c>
      <c r="H42" s="36"/>
      <c r="I42" s="36"/>
      <c r="J42" s="36"/>
      <c r="K42" s="36"/>
      <c r="M42" s="4" t="s">
        <v>45</v>
      </c>
      <c r="N42" s="102"/>
      <c r="O42" s="102"/>
      <c r="P42" s="102"/>
      <c r="Q42" s="102"/>
      <c r="R42" s="15"/>
    </row>
    <row r="43" spans="1:20" x14ac:dyDescent="0.3">
      <c r="B43" s="145" t="s">
        <v>46</v>
      </c>
      <c r="C43" s="146"/>
      <c r="D43" s="146"/>
      <c r="E43" s="147"/>
      <c r="F43" s="80">
        <f>IF(SUM(F41:F42)&lt;0,0,(F41+F42-F45))</f>
        <v>0</v>
      </c>
      <c r="M43" s="5" t="s">
        <v>47</v>
      </c>
      <c r="N43" s="102"/>
      <c r="O43" s="102"/>
      <c r="P43" s="102"/>
      <c r="Q43" s="102"/>
      <c r="R43" s="15"/>
    </row>
    <row r="44" spans="1:20" ht="16.2" thickBot="1" x14ac:dyDescent="0.35">
      <c r="B44" s="37" t="s">
        <v>48</v>
      </c>
      <c r="C44" s="37"/>
      <c r="D44" s="37"/>
      <c r="E44" s="38"/>
      <c r="F44" s="80">
        <f>IF(SUM(F41:F42)&gt;0,0,SUM(F41+F42-F45))</f>
        <v>0</v>
      </c>
      <c r="G44" s="93"/>
      <c r="H44" s="93"/>
      <c r="I44" s="93"/>
      <c r="J44" s="93"/>
      <c r="M44" s="91"/>
      <c r="N44" s="92"/>
      <c r="O44" s="92"/>
      <c r="P44" s="92"/>
      <c r="Q44" s="103"/>
      <c r="R44" s="2" t="s">
        <v>39</v>
      </c>
    </row>
    <row r="45" spans="1:20" ht="15" thickTop="1" x14ac:dyDescent="0.3">
      <c r="B45" s="145" t="s">
        <v>49</v>
      </c>
      <c r="C45" s="146"/>
      <c r="D45" s="146"/>
      <c r="E45" s="147"/>
      <c r="F45" s="39">
        <f>+I35</f>
        <v>0</v>
      </c>
      <c r="M45" s="6" t="s">
        <v>50</v>
      </c>
      <c r="N45" s="16"/>
      <c r="O45" s="16"/>
      <c r="P45" s="16"/>
      <c r="Q45" s="16"/>
      <c r="R45" s="17" t="s">
        <v>42</v>
      </c>
    </row>
    <row r="46" spans="1:20" ht="18" x14ac:dyDescent="0.35">
      <c r="B46" s="7"/>
      <c r="C46" s="20" t="s">
        <v>51</v>
      </c>
      <c r="I46" s="8"/>
      <c r="J46" s="26"/>
      <c r="K46" s="26"/>
      <c r="M46" s="13"/>
      <c r="N46" s="102"/>
      <c r="O46" s="102"/>
      <c r="P46" s="102"/>
      <c r="Q46" s="102"/>
      <c r="R46" s="15"/>
    </row>
    <row r="47" spans="1:20" ht="16.2" thickBot="1" x14ac:dyDescent="0.35">
      <c r="M47" s="91"/>
      <c r="N47" s="92"/>
      <c r="O47" s="92"/>
      <c r="P47" s="92"/>
      <c r="Q47" s="102"/>
      <c r="R47" s="2" t="s">
        <v>39</v>
      </c>
    </row>
    <row r="48" spans="1:20" ht="15.6" thickTop="1" thickBot="1" x14ac:dyDescent="0.35">
      <c r="M48" s="104" t="s">
        <v>52</v>
      </c>
      <c r="N48" s="18"/>
      <c r="O48" s="18"/>
      <c r="P48" s="18"/>
      <c r="Q48" s="18"/>
      <c r="R48" s="19" t="s">
        <v>42</v>
      </c>
    </row>
    <row r="49" spans="17:17" x14ac:dyDescent="0.3">
      <c r="Q49" s="25"/>
    </row>
  </sheetData>
  <sheetProtection algorithmName="SHA-512" hashValue="AxTagqyO6ob+0ArjytXDpurAh+tJjipqftL0u5i4suaUG9eBIQ/Mkxqp8kAevK+PgaotzwbwErstXfY+pv+UeA==" saltValue="HxTG8JMcT3VUh+DpI0h4Eg==" spinCount="100000" sheet="1" objects="1" scenarios="1"/>
  <mergeCells count="58">
    <mergeCell ref="A28:B28"/>
    <mergeCell ref="A29:B29"/>
    <mergeCell ref="B43:E43"/>
    <mergeCell ref="B45:E45"/>
    <mergeCell ref="B40:E40"/>
    <mergeCell ref="B41:E41"/>
    <mergeCell ref="B42:E42"/>
    <mergeCell ref="A30:B30"/>
    <mergeCell ref="B38:E38"/>
    <mergeCell ref="B39:E39"/>
    <mergeCell ref="J35:K37"/>
    <mergeCell ref="E35:F36"/>
    <mergeCell ref="A20:B20"/>
    <mergeCell ref="A21:B21"/>
    <mergeCell ref="A15:B15"/>
    <mergeCell ref="A16:B16"/>
    <mergeCell ref="A17:B17"/>
    <mergeCell ref="A18:B18"/>
    <mergeCell ref="A19:B19"/>
    <mergeCell ref="A26:B26"/>
    <mergeCell ref="A22:B22"/>
    <mergeCell ref="A27:B27"/>
    <mergeCell ref="A32:B32"/>
    <mergeCell ref="A33:B33"/>
    <mergeCell ref="A34:B34"/>
    <mergeCell ref="A31:B31"/>
    <mergeCell ref="A23:B23"/>
    <mergeCell ref="A24:B24"/>
    <mergeCell ref="A25:B25"/>
    <mergeCell ref="A1:C4"/>
    <mergeCell ref="A13:B13"/>
    <mergeCell ref="A14:B14"/>
    <mergeCell ref="F10:F12"/>
    <mergeCell ref="G10:G12"/>
    <mergeCell ref="E10:E12"/>
    <mergeCell ref="C10:C12"/>
    <mergeCell ref="A10:B12"/>
    <mergeCell ref="D6:E6"/>
    <mergeCell ref="D8:K8"/>
    <mergeCell ref="D10:D12"/>
    <mergeCell ref="D2:R3"/>
    <mergeCell ref="D1:R1"/>
    <mergeCell ref="R10:R12"/>
    <mergeCell ref="G6:J6"/>
    <mergeCell ref="K6:L6"/>
    <mergeCell ref="H10:H12"/>
    <mergeCell ref="I10:I12"/>
    <mergeCell ref="J10:J12"/>
    <mergeCell ref="K10:K12"/>
    <mergeCell ref="L10:L12"/>
    <mergeCell ref="O6:P6"/>
    <mergeCell ref="P11:P12"/>
    <mergeCell ref="M10:M12"/>
    <mergeCell ref="N11:N12"/>
    <mergeCell ref="O11:O12"/>
    <mergeCell ref="O7:P7"/>
    <mergeCell ref="N10:Q10"/>
    <mergeCell ref="Q11:Q12"/>
  </mergeCells>
  <conditionalFormatting sqref="M7:Q7">
    <cfRule type="expression" dxfId="4" priority="4">
      <formula>NOT($O$6="Local Currency")</formula>
    </cfRule>
  </conditionalFormatting>
  <conditionalFormatting sqref="H35:I35 L35:Q35 F14:I34 K14:Q34">
    <cfRule type="expression" dxfId="3" priority="3">
      <formula>Currency="USD"</formula>
    </cfRule>
  </conditionalFormatting>
  <conditionalFormatting sqref="F42:F45 F39:J41">
    <cfRule type="expression" dxfId="2" priority="2">
      <formula>Currency="USD"</formula>
    </cfRule>
  </conditionalFormatting>
  <conditionalFormatting sqref="K39:K41">
    <cfRule type="expression" dxfId="1" priority="1">
      <formula>Currency="USD"</formula>
    </cfRule>
  </conditionalFormatting>
  <dataValidations disablePrompts="1" count="1">
    <dataValidation type="list" allowBlank="1" showInputMessage="1" showErrorMessage="1" sqref="O6">
      <formula1>"USD,Local Currency"</formula1>
    </dataValidation>
  </dataValidations>
  <pageMargins left="0.25" right="0.25" top="0.25" bottom="0.25" header="0.3" footer="0.3"/>
  <pageSetup scale="5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7"/>
  <sheetViews>
    <sheetView workbookViewId="0">
      <selection activeCell="C5" sqref="C5:C6"/>
    </sheetView>
  </sheetViews>
  <sheetFormatPr defaultRowHeight="14.4" x14ac:dyDescent="0.3"/>
  <cols>
    <col min="1" max="1" width="11.109375" customWidth="1"/>
    <col min="2" max="2" width="33.44140625" customWidth="1"/>
    <col min="3" max="3" width="14.44140625" customWidth="1"/>
    <col min="4" max="4" width="12.5546875" customWidth="1"/>
    <col min="5" max="5" width="10.33203125" customWidth="1"/>
    <col min="6" max="6" width="13.88671875" customWidth="1"/>
    <col min="7" max="7" width="12.6640625" customWidth="1"/>
    <col min="8" max="11" width="10.6640625" customWidth="1"/>
    <col min="12" max="12" width="41.109375" customWidth="1"/>
    <col min="260" max="260" width="10.6640625" customWidth="1"/>
    <col min="261" max="261" width="50.6640625" customWidth="1"/>
    <col min="262" max="268" width="10.6640625" customWidth="1"/>
    <col min="516" max="516" width="10.6640625" customWidth="1"/>
    <col min="517" max="517" width="50.6640625" customWidth="1"/>
    <col min="518" max="524" width="10.6640625" customWidth="1"/>
    <col min="772" max="772" width="10.6640625" customWidth="1"/>
    <col min="773" max="773" width="50.6640625" customWidth="1"/>
    <col min="774" max="780" width="10.6640625" customWidth="1"/>
    <col min="1028" max="1028" width="10.6640625" customWidth="1"/>
    <col min="1029" max="1029" width="50.6640625" customWidth="1"/>
    <col min="1030" max="1036" width="10.6640625" customWidth="1"/>
    <col min="1284" max="1284" width="10.6640625" customWidth="1"/>
    <col min="1285" max="1285" width="50.6640625" customWidth="1"/>
    <col min="1286" max="1292" width="10.6640625" customWidth="1"/>
    <col min="1540" max="1540" width="10.6640625" customWidth="1"/>
    <col min="1541" max="1541" width="50.6640625" customWidth="1"/>
    <col min="1542" max="1548" width="10.6640625" customWidth="1"/>
    <col min="1796" max="1796" width="10.6640625" customWidth="1"/>
    <col min="1797" max="1797" width="50.6640625" customWidth="1"/>
    <col min="1798" max="1804" width="10.6640625" customWidth="1"/>
    <col min="2052" max="2052" width="10.6640625" customWidth="1"/>
    <col min="2053" max="2053" width="50.6640625" customWidth="1"/>
    <col min="2054" max="2060" width="10.6640625" customWidth="1"/>
    <col min="2308" max="2308" width="10.6640625" customWidth="1"/>
    <col min="2309" max="2309" width="50.6640625" customWidth="1"/>
    <col min="2310" max="2316" width="10.6640625" customWidth="1"/>
    <col min="2564" max="2564" width="10.6640625" customWidth="1"/>
    <col min="2565" max="2565" width="50.6640625" customWidth="1"/>
    <col min="2566" max="2572" width="10.6640625" customWidth="1"/>
    <col min="2820" max="2820" width="10.6640625" customWidth="1"/>
    <col min="2821" max="2821" width="50.6640625" customWidth="1"/>
    <col min="2822" max="2828" width="10.6640625" customWidth="1"/>
    <col min="3076" max="3076" width="10.6640625" customWidth="1"/>
    <col min="3077" max="3077" width="50.6640625" customWidth="1"/>
    <col min="3078" max="3084" width="10.6640625" customWidth="1"/>
    <col min="3332" max="3332" width="10.6640625" customWidth="1"/>
    <col min="3333" max="3333" width="50.6640625" customWidth="1"/>
    <col min="3334" max="3340" width="10.6640625" customWidth="1"/>
    <col min="3588" max="3588" width="10.6640625" customWidth="1"/>
    <col min="3589" max="3589" width="50.6640625" customWidth="1"/>
    <col min="3590" max="3596" width="10.6640625" customWidth="1"/>
    <col min="3844" max="3844" width="10.6640625" customWidth="1"/>
    <col min="3845" max="3845" width="50.6640625" customWidth="1"/>
    <col min="3846" max="3852" width="10.6640625" customWidth="1"/>
    <col min="4100" max="4100" width="10.6640625" customWidth="1"/>
    <col min="4101" max="4101" width="50.6640625" customWidth="1"/>
    <col min="4102" max="4108" width="10.6640625" customWidth="1"/>
    <col min="4356" max="4356" width="10.6640625" customWidth="1"/>
    <col min="4357" max="4357" width="50.6640625" customWidth="1"/>
    <col min="4358" max="4364" width="10.6640625" customWidth="1"/>
    <col min="4612" max="4612" width="10.6640625" customWidth="1"/>
    <col min="4613" max="4613" width="50.6640625" customWidth="1"/>
    <col min="4614" max="4620" width="10.6640625" customWidth="1"/>
    <col min="4868" max="4868" width="10.6640625" customWidth="1"/>
    <col min="4869" max="4869" width="50.6640625" customWidth="1"/>
    <col min="4870" max="4876" width="10.6640625" customWidth="1"/>
    <col min="5124" max="5124" width="10.6640625" customWidth="1"/>
    <col min="5125" max="5125" width="50.6640625" customWidth="1"/>
    <col min="5126" max="5132" width="10.6640625" customWidth="1"/>
    <col min="5380" max="5380" width="10.6640625" customWidth="1"/>
    <col min="5381" max="5381" width="50.6640625" customWidth="1"/>
    <col min="5382" max="5388" width="10.6640625" customWidth="1"/>
    <col min="5636" max="5636" width="10.6640625" customWidth="1"/>
    <col min="5637" max="5637" width="50.6640625" customWidth="1"/>
    <col min="5638" max="5644" width="10.6640625" customWidth="1"/>
    <col min="5892" max="5892" width="10.6640625" customWidth="1"/>
    <col min="5893" max="5893" width="50.6640625" customWidth="1"/>
    <col min="5894" max="5900" width="10.6640625" customWidth="1"/>
    <col min="6148" max="6148" width="10.6640625" customWidth="1"/>
    <col min="6149" max="6149" width="50.6640625" customWidth="1"/>
    <col min="6150" max="6156" width="10.6640625" customWidth="1"/>
    <col min="6404" max="6404" width="10.6640625" customWidth="1"/>
    <col min="6405" max="6405" width="50.6640625" customWidth="1"/>
    <col min="6406" max="6412" width="10.6640625" customWidth="1"/>
    <col min="6660" max="6660" width="10.6640625" customWidth="1"/>
    <col min="6661" max="6661" width="50.6640625" customWidth="1"/>
    <col min="6662" max="6668" width="10.6640625" customWidth="1"/>
    <col min="6916" max="6916" width="10.6640625" customWidth="1"/>
    <col min="6917" max="6917" width="50.6640625" customWidth="1"/>
    <col min="6918" max="6924" width="10.6640625" customWidth="1"/>
    <col min="7172" max="7172" width="10.6640625" customWidth="1"/>
    <col min="7173" max="7173" width="50.6640625" customWidth="1"/>
    <col min="7174" max="7180" width="10.6640625" customWidth="1"/>
    <col min="7428" max="7428" width="10.6640625" customWidth="1"/>
    <col min="7429" max="7429" width="50.6640625" customWidth="1"/>
    <col min="7430" max="7436" width="10.6640625" customWidth="1"/>
    <col min="7684" max="7684" width="10.6640625" customWidth="1"/>
    <col min="7685" max="7685" width="50.6640625" customWidth="1"/>
    <col min="7686" max="7692" width="10.6640625" customWidth="1"/>
    <col min="7940" max="7940" width="10.6640625" customWidth="1"/>
    <col min="7941" max="7941" width="50.6640625" customWidth="1"/>
    <col min="7942" max="7948" width="10.6640625" customWidth="1"/>
    <col min="8196" max="8196" width="10.6640625" customWidth="1"/>
    <col min="8197" max="8197" width="50.6640625" customWidth="1"/>
    <col min="8198" max="8204" width="10.6640625" customWidth="1"/>
    <col min="8452" max="8452" width="10.6640625" customWidth="1"/>
    <col min="8453" max="8453" width="50.6640625" customWidth="1"/>
    <col min="8454" max="8460" width="10.6640625" customWidth="1"/>
    <col min="8708" max="8708" width="10.6640625" customWidth="1"/>
    <col min="8709" max="8709" width="50.6640625" customWidth="1"/>
    <col min="8710" max="8716" width="10.6640625" customWidth="1"/>
    <col min="8964" max="8964" width="10.6640625" customWidth="1"/>
    <col min="8965" max="8965" width="50.6640625" customWidth="1"/>
    <col min="8966" max="8972" width="10.6640625" customWidth="1"/>
    <col min="9220" max="9220" width="10.6640625" customWidth="1"/>
    <col min="9221" max="9221" width="50.6640625" customWidth="1"/>
    <col min="9222" max="9228" width="10.6640625" customWidth="1"/>
    <col min="9476" max="9476" width="10.6640625" customWidth="1"/>
    <col min="9477" max="9477" width="50.6640625" customWidth="1"/>
    <col min="9478" max="9484" width="10.6640625" customWidth="1"/>
    <col min="9732" max="9732" width="10.6640625" customWidth="1"/>
    <col min="9733" max="9733" width="50.6640625" customWidth="1"/>
    <col min="9734" max="9740" width="10.6640625" customWidth="1"/>
    <col min="9988" max="9988" width="10.6640625" customWidth="1"/>
    <col min="9989" max="9989" width="50.6640625" customWidth="1"/>
    <col min="9990" max="9996" width="10.6640625" customWidth="1"/>
    <col min="10244" max="10244" width="10.6640625" customWidth="1"/>
    <col min="10245" max="10245" width="50.6640625" customWidth="1"/>
    <col min="10246" max="10252" width="10.6640625" customWidth="1"/>
    <col min="10500" max="10500" width="10.6640625" customWidth="1"/>
    <col min="10501" max="10501" width="50.6640625" customWidth="1"/>
    <col min="10502" max="10508" width="10.6640625" customWidth="1"/>
    <col min="10756" max="10756" width="10.6640625" customWidth="1"/>
    <col min="10757" max="10757" width="50.6640625" customWidth="1"/>
    <col min="10758" max="10764" width="10.6640625" customWidth="1"/>
    <col min="11012" max="11012" width="10.6640625" customWidth="1"/>
    <col min="11013" max="11013" width="50.6640625" customWidth="1"/>
    <col min="11014" max="11020" width="10.6640625" customWidth="1"/>
    <col min="11268" max="11268" width="10.6640625" customWidth="1"/>
    <col min="11269" max="11269" width="50.6640625" customWidth="1"/>
    <col min="11270" max="11276" width="10.6640625" customWidth="1"/>
    <col min="11524" max="11524" width="10.6640625" customWidth="1"/>
    <col min="11525" max="11525" width="50.6640625" customWidth="1"/>
    <col min="11526" max="11532" width="10.6640625" customWidth="1"/>
    <col min="11780" max="11780" width="10.6640625" customWidth="1"/>
    <col min="11781" max="11781" width="50.6640625" customWidth="1"/>
    <col min="11782" max="11788" width="10.6640625" customWidth="1"/>
    <col min="12036" max="12036" width="10.6640625" customWidth="1"/>
    <col min="12037" max="12037" width="50.6640625" customWidth="1"/>
    <col min="12038" max="12044" width="10.6640625" customWidth="1"/>
    <col min="12292" max="12292" width="10.6640625" customWidth="1"/>
    <col min="12293" max="12293" width="50.6640625" customWidth="1"/>
    <col min="12294" max="12300" width="10.6640625" customWidth="1"/>
    <col min="12548" max="12548" width="10.6640625" customWidth="1"/>
    <col min="12549" max="12549" width="50.6640625" customWidth="1"/>
    <col min="12550" max="12556" width="10.6640625" customWidth="1"/>
    <col min="12804" max="12804" width="10.6640625" customWidth="1"/>
    <col min="12805" max="12805" width="50.6640625" customWidth="1"/>
    <col min="12806" max="12812" width="10.6640625" customWidth="1"/>
    <col min="13060" max="13060" width="10.6640625" customWidth="1"/>
    <col min="13061" max="13061" width="50.6640625" customWidth="1"/>
    <col min="13062" max="13068" width="10.6640625" customWidth="1"/>
    <col min="13316" max="13316" width="10.6640625" customWidth="1"/>
    <col min="13317" max="13317" width="50.6640625" customWidth="1"/>
    <col min="13318" max="13324" width="10.6640625" customWidth="1"/>
    <col min="13572" max="13572" width="10.6640625" customWidth="1"/>
    <col min="13573" max="13573" width="50.6640625" customWidth="1"/>
    <col min="13574" max="13580" width="10.6640625" customWidth="1"/>
    <col min="13828" max="13828" width="10.6640625" customWidth="1"/>
    <col min="13829" max="13829" width="50.6640625" customWidth="1"/>
    <col min="13830" max="13836" width="10.6640625" customWidth="1"/>
    <col min="14084" max="14084" width="10.6640625" customWidth="1"/>
    <col min="14085" max="14085" width="50.6640625" customWidth="1"/>
    <col min="14086" max="14092" width="10.6640625" customWidth="1"/>
    <col min="14340" max="14340" width="10.6640625" customWidth="1"/>
    <col min="14341" max="14341" width="50.6640625" customWidth="1"/>
    <col min="14342" max="14348" width="10.6640625" customWidth="1"/>
    <col min="14596" max="14596" width="10.6640625" customWidth="1"/>
    <col min="14597" max="14597" width="50.6640625" customWidth="1"/>
    <col min="14598" max="14604" width="10.6640625" customWidth="1"/>
    <col min="14852" max="14852" width="10.6640625" customWidth="1"/>
    <col min="14853" max="14853" width="50.6640625" customWidth="1"/>
    <col min="14854" max="14860" width="10.6640625" customWidth="1"/>
    <col min="15108" max="15108" width="10.6640625" customWidth="1"/>
    <col min="15109" max="15109" width="50.6640625" customWidth="1"/>
    <col min="15110" max="15116" width="10.6640625" customWidth="1"/>
    <col min="15364" max="15364" width="10.6640625" customWidth="1"/>
    <col min="15365" max="15365" width="50.6640625" customWidth="1"/>
    <col min="15366" max="15372" width="10.6640625" customWidth="1"/>
    <col min="15620" max="15620" width="10.6640625" customWidth="1"/>
    <col min="15621" max="15621" width="50.6640625" customWidth="1"/>
    <col min="15622" max="15628" width="10.6640625" customWidth="1"/>
    <col min="15876" max="15876" width="10.6640625" customWidth="1"/>
    <col min="15877" max="15877" width="50.6640625" customWidth="1"/>
    <col min="15878" max="15884" width="10.6640625" customWidth="1"/>
    <col min="16132" max="16132" width="10.6640625" customWidth="1"/>
    <col min="16133" max="16133" width="50.6640625" customWidth="1"/>
    <col min="16134" max="16140" width="10.6640625" customWidth="1"/>
  </cols>
  <sheetData>
    <row r="1" spans="1:12" ht="17.399999999999999" x14ac:dyDescent="0.3">
      <c r="A1" s="157" t="s">
        <v>53</v>
      </c>
      <c r="B1" s="157"/>
      <c r="C1" s="157"/>
      <c r="D1" s="157"/>
      <c r="E1" s="157"/>
      <c r="F1" s="157"/>
      <c r="G1" s="157"/>
      <c r="H1" s="157"/>
      <c r="I1" s="157"/>
      <c r="J1" s="157"/>
      <c r="K1" s="157"/>
      <c r="L1" s="157"/>
    </row>
    <row r="2" spans="1:12" x14ac:dyDescent="0.3">
      <c r="B2" s="158" t="s">
        <v>54</v>
      </c>
      <c r="C2" s="159"/>
      <c r="D2" s="159"/>
      <c r="E2" s="159"/>
      <c r="F2" s="159"/>
      <c r="G2" s="159"/>
      <c r="H2" s="159"/>
      <c r="I2" s="159"/>
      <c r="J2" s="159"/>
      <c r="K2" s="160"/>
    </row>
    <row r="3" spans="1:12" x14ac:dyDescent="0.3">
      <c r="B3" s="54"/>
      <c r="C3" s="54"/>
      <c r="D3" s="54"/>
      <c r="E3" s="54"/>
      <c r="F3" s="54"/>
      <c r="G3" s="54"/>
      <c r="H3" s="54"/>
      <c r="I3" s="54"/>
      <c r="J3" s="54"/>
      <c r="K3" s="54"/>
    </row>
    <row r="4" spans="1:12" ht="15.6" x14ac:dyDescent="0.3">
      <c r="A4" s="55" t="s">
        <v>55</v>
      </c>
      <c r="B4" s="56"/>
      <c r="C4" s="56"/>
      <c r="D4" s="56"/>
      <c r="E4" s="56"/>
      <c r="F4" s="56"/>
      <c r="G4" s="56"/>
      <c r="H4" s="56"/>
      <c r="I4" s="56"/>
      <c r="J4" s="56"/>
      <c r="K4" s="56"/>
      <c r="L4" s="56"/>
    </row>
    <row r="5" spans="1:12" x14ac:dyDescent="0.3">
      <c r="A5" s="161" t="s">
        <v>56</v>
      </c>
      <c r="B5" s="162" t="s">
        <v>57</v>
      </c>
      <c r="C5" s="161" t="s">
        <v>58</v>
      </c>
      <c r="D5" s="163" t="s">
        <v>59</v>
      </c>
      <c r="E5" s="163" t="s">
        <v>60</v>
      </c>
      <c r="F5" s="161" t="str">
        <f>"Amount In "&amp;IF(Currency="USD","USD",LC)</f>
        <v>Amount In USD</v>
      </c>
      <c r="G5" s="163" t="s">
        <v>61</v>
      </c>
      <c r="H5" s="164" t="str">
        <f>"Billing by Project ("&amp;IF(Currency="USD","USD",LC)&amp;")**"</f>
        <v>Billing by Project (USD)**</v>
      </c>
      <c r="I5" s="164"/>
      <c r="J5" s="164"/>
      <c r="K5" s="164"/>
      <c r="L5" s="165" t="s">
        <v>62</v>
      </c>
    </row>
    <row r="6" spans="1:12" s="57" customFormat="1" ht="42" customHeight="1" x14ac:dyDescent="0.3">
      <c r="A6" s="162"/>
      <c r="B6" s="162"/>
      <c r="C6" s="161"/>
      <c r="D6" s="163"/>
      <c r="E6" s="163"/>
      <c r="F6" s="161"/>
      <c r="G6" s="163"/>
      <c r="H6" s="94" t="str">
        <f>IF('Page 1, Per diem &amp; Summary'!N11="ENTER PROJECT CODE","N/A",'Page 1, Per diem &amp; Summary'!N11)</f>
        <v>ENTER PROJECT CODE HERE</v>
      </c>
      <c r="I6" s="94" t="str">
        <f>IF('Page 1, Per diem &amp; Summary'!O11="ENTER PROJECT CODE","N/A",'Page 1, Per diem &amp; Summary'!O11)</f>
        <v>ENTER PROJECT CODE HERE</v>
      </c>
      <c r="J6" s="94" t="str">
        <f>IF('Page 1, Per diem &amp; Summary'!P11="ENTER PROJECT CODE","N/A",'Page 1, Per diem &amp; Summary'!P11)</f>
        <v>ENTER PROJECT CODE HERE</v>
      </c>
      <c r="K6" s="94" t="str">
        <f>IF('Page 1, Per diem &amp; Summary'!Q11="ENTER PROJECT CODE","N/A",'Page 1, Per diem &amp; Summary'!Q11)</f>
        <v>ENTER PROJECT CODE HERE</v>
      </c>
      <c r="L6" s="165"/>
    </row>
    <row r="7" spans="1:12" x14ac:dyDescent="0.3">
      <c r="A7" s="61"/>
      <c r="B7" s="62"/>
      <c r="C7" s="63"/>
      <c r="D7" s="64"/>
      <c r="E7" s="65"/>
      <c r="F7" s="72" t="str">
        <f>IF(AND(NOT(ISBLANK(C7)),E7=0),0,IF(E7=0,"",IF(ISBLANK(C7),"",C7/E7)))</f>
        <v/>
      </c>
      <c r="G7" s="66"/>
      <c r="H7" s="75"/>
      <c r="I7" s="75"/>
      <c r="J7" s="75"/>
      <c r="K7" s="76"/>
      <c r="L7" s="62"/>
    </row>
    <row r="8" spans="1:12" x14ac:dyDescent="0.3">
      <c r="A8" s="61"/>
      <c r="B8" s="62"/>
      <c r="C8" s="63"/>
      <c r="D8" s="64"/>
      <c r="E8" s="65"/>
      <c r="F8" s="72" t="str">
        <f t="shared" ref="F8:F36" si="0">IF(AND(NOT(ISBLANK(C8)),E8=0),0,IF(E8=0,"",IF(ISBLANK(C8),"",C8/E8)))</f>
        <v/>
      </c>
      <c r="G8" s="66"/>
      <c r="H8" s="75"/>
      <c r="I8" s="75"/>
      <c r="J8" s="75"/>
      <c r="K8" s="76"/>
      <c r="L8" s="62"/>
    </row>
    <row r="9" spans="1:12" x14ac:dyDescent="0.3">
      <c r="A9" s="61"/>
      <c r="B9" s="62"/>
      <c r="C9" s="63"/>
      <c r="D9" s="64"/>
      <c r="E9" s="65"/>
      <c r="F9" s="72" t="str">
        <f t="shared" si="0"/>
        <v/>
      </c>
      <c r="G9" s="66"/>
      <c r="H9" s="75"/>
      <c r="I9" s="75"/>
      <c r="J9" s="75"/>
      <c r="K9" s="76"/>
      <c r="L9" s="62"/>
    </row>
    <row r="10" spans="1:12" x14ac:dyDescent="0.3">
      <c r="A10" s="61"/>
      <c r="B10" s="62"/>
      <c r="C10" s="63"/>
      <c r="D10" s="64"/>
      <c r="E10" s="65"/>
      <c r="F10" s="72" t="str">
        <f t="shared" si="0"/>
        <v/>
      </c>
      <c r="G10" s="66"/>
      <c r="H10" s="75"/>
      <c r="I10" s="75"/>
      <c r="J10" s="75"/>
      <c r="K10" s="76"/>
      <c r="L10" s="62"/>
    </row>
    <row r="11" spans="1:12" x14ac:dyDescent="0.3">
      <c r="A11" s="61"/>
      <c r="B11" s="62"/>
      <c r="C11" s="63"/>
      <c r="D11" s="64"/>
      <c r="E11" s="65"/>
      <c r="F11" s="72" t="str">
        <f t="shared" si="0"/>
        <v/>
      </c>
      <c r="G11" s="66"/>
      <c r="H11" s="75"/>
      <c r="I11" s="75"/>
      <c r="J11" s="75"/>
      <c r="K11" s="76"/>
      <c r="L11" s="62"/>
    </row>
    <row r="12" spans="1:12" x14ac:dyDescent="0.3">
      <c r="A12" s="61"/>
      <c r="B12" s="62"/>
      <c r="C12" s="63"/>
      <c r="D12" s="64"/>
      <c r="E12" s="65"/>
      <c r="F12" s="72" t="str">
        <f t="shared" si="0"/>
        <v/>
      </c>
      <c r="G12" s="66"/>
      <c r="H12" s="75"/>
      <c r="I12" s="75"/>
      <c r="J12" s="75"/>
      <c r="K12" s="76"/>
      <c r="L12" s="62"/>
    </row>
    <row r="13" spans="1:12" x14ac:dyDescent="0.3">
      <c r="A13" s="61"/>
      <c r="B13" s="62"/>
      <c r="C13" s="63"/>
      <c r="D13" s="64"/>
      <c r="E13" s="65"/>
      <c r="F13" s="72" t="str">
        <f t="shared" si="0"/>
        <v/>
      </c>
      <c r="G13" s="66"/>
      <c r="H13" s="75"/>
      <c r="I13" s="75"/>
      <c r="J13" s="75"/>
      <c r="K13" s="76"/>
      <c r="L13" s="62"/>
    </row>
    <row r="14" spans="1:12" x14ac:dyDescent="0.3">
      <c r="A14" s="61"/>
      <c r="B14" s="62"/>
      <c r="C14" s="63"/>
      <c r="D14" s="64"/>
      <c r="E14" s="65"/>
      <c r="F14" s="72" t="str">
        <f t="shared" si="0"/>
        <v/>
      </c>
      <c r="G14" s="66"/>
      <c r="H14" s="75"/>
      <c r="I14" s="75"/>
      <c r="J14" s="75"/>
      <c r="K14" s="76"/>
      <c r="L14" s="62"/>
    </row>
    <row r="15" spans="1:12" x14ac:dyDescent="0.3">
      <c r="A15" s="61"/>
      <c r="B15" s="62"/>
      <c r="C15" s="63"/>
      <c r="D15" s="64"/>
      <c r="E15" s="65"/>
      <c r="F15" s="72" t="str">
        <f t="shared" si="0"/>
        <v/>
      </c>
      <c r="G15" s="66"/>
      <c r="H15" s="75"/>
      <c r="I15" s="75"/>
      <c r="J15" s="75"/>
      <c r="K15" s="76"/>
      <c r="L15" s="62"/>
    </row>
    <row r="16" spans="1:12" x14ac:dyDescent="0.3">
      <c r="A16" s="61"/>
      <c r="B16" s="62"/>
      <c r="C16" s="63"/>
      <c r="D16" s="64"/>
      <c r="E16" s="65"/>
      <c r="F16" s="72" t="str">
        <f t="shared" si="0"/>
        <v/>
      </c>
      <c r="G16" s="66"/>
      <c r="H16" s="75"/>
      <c r="I16" s="75"/>
      <c r="J16" s="75"/>
      <c r="K16" s="76"/>
      <c r="L16" s="62"/>
    </row>
    <row r="17" spans="1:12" x14ac:dyDescent="0.3">
      <c r="A17" s="61"/>
      <c r="B17" s="62"/>
      <c r="C17" s="63"/>
      <c r="D17" s="64"/>
      <c r="E17" s="65"/>
      <c r="F17" s="72" t="str">
        <f t="shared" si="0"/>
        <v/>
      </c>
      <c r="G17" s="66"/>
      <c r="H17" s="75"/>
      <c r="I17" s="75"/>
      <c r="J17" s="75"/>
      <c r="K17" s="76"/>
      <c r="L17" s="62"/>
    </row>
    <row r="18" spans="1:12" x14ac:dyDescent="0.3">
      <c r="A18" s="61"/>
      <c r="B18" s="62"/>
      <c r="C18" s="63"/>
      <c r="D18" s="64"/>
      <c r="E18" s="65"/>
      <c r="F18" s="72" t="str">
        <f t="shared" si="0"/>
        <v/>
      </c>
      <c r="G18" s="67"/>
      <c r="H18" s="77"/>
      <c r="I18" s="77"/>
      <c r="J18" s="77"/>
      <c r="K18" s="77"/>
      <c r="L18" s="62"/>
    </row>
    <row r="19" spans="1:12" x14ac:dyDescent="0.3">
      <c r="A19" s="61"/>
      <c r="B19" s="62"/>
      <c r="C19" s="63"/>
      <c r="D19" s="64"/>
      <c r="E19" s="65"/>
      <c r="F19" s="72" t="str">
        <f t="shared" si="0"/>
        <v/>
      </c>
      <c r="G19" s="67"/>
      <c r="H19" s="77"/>
      <c r="I19" s="77"/>
      <c r="J19" s="77"/>
      <c r="K19" s="77"/>
      <c r="L19" s="62"/>
    </row>
    <row r="20" spans="1:12" x14ac:dyDescent="0.3">
      <c r="A20" s="61"/>
      <c r="B20" s="62"/>
      <c r="C20" s="63"/>
      <c r="D20" s="64"/>
      <c r="E20" s="65"/>
      <c r="F20" s="72" t="str">
        <f t="shared" si="0"/>
        <v/>
      </c>
      <c r="G20" s="67"/>
      <c r="H20" s="77"/>
      <c r="I20" s="77"/>
      <c r="J20" s="77"/>
      <c r="K20" s="77"/>
      <c r="L20" s="62"/>
    </row>
    <row r="21" spans="1:12" x14ac:dyDescent="0.3">
      <c r="A21" s="61"/>
      <c r="B21" s="62"/>
      <c r="C21" s="63"/>
      <c r="D21" s="64"/>
      <c r="E21" s="65"/>
      <c r="F21" s="72" t="str">
        <f t="shared" si="0"/>
        <v/>
      </c>
      <c r="G21" s="67"/>
      <c r="H21" s="77"/>
      <c r="I21" s="77"/>
      <c r="J21" s="77"/>
      <c r="K21" s="77"/>
      <c r="L21" s="62"/>
    </row>
    <row r="22" spans="1:12" x14ac:dyDescent="0.3">
      <c r="A22" s="61"/>
      <c r="B22" s="62"/>
      <c r="C22" s="63"/>
      <c r="D22" s="64"/>
      <c r="E22" s="65"/>
      <c r="F22" s="72" t="str">
        <f t="shared" si="0"/>
        <v/>
      </c>
      <c r="G22" s="67"/>
      <c r="H22" s="77"/>
      <c r="I22" s="77"/>
      <c r="J22" s="77"/>
      <c r="K22" s="77"/>
      <c r="L22" s="62"/>
    </row>
    <row r="23" spans="1:12" x14ac:dyDescent="0.3">
      <c r="A23" s="61"/>
      <c r="B23" s="62"/>
      <c r="C23" s="63"/>
      <c r="D23" s="64"/>
      <c r="E23" s="65"/>
      <c r="F23" s="72" t="str">
        <f t="shared" si="0"/>
        <v/>
      </c>
      <c r="G23" s="67"/>
      <c r="H23" s="77"/>
      <c r="I23" s="77"/>
      <c r="J23" s="77"/>
      <c r="K23" s="77"/>
      <c r="L23" s="62"/>
    </row>
    <row r="24" spans="1:12" x14ac:dyDescent="0.3">
      <c r="A24" s="61"/>
      <c r="B24" s="62"/>
      <c r="C24" s="63"/>
      <c r="D24" s="64"/>
      <c r="E24" s="65"/>
      <c r="F24" s="72" t="str">
        <f t="shared" si="0"/>
        <v/>
      </c>
      <c r="G24" s="67"/>
      <c r="H24" s="77"/>
      <c r="I24" s="77"/>
      <c r="J24" s="77"/>
      <c r="K24" s="77"/>
      <c r="L24" s="62"/>
    </row>
    <row r="25" spans="1:12" x14ac:dyDescent="0.3">
      <c r="A25" s="61"/>
      <c r="B25" s="62"/>
      <c r="C25" s="63"/>
      <c r="D25" s="64"/>
      <c r="E25" s="65"/>
      <c r="F25" s="72" t="str">
        <f t="shared" si="0"/>
        <v/>
      </c>
      <c r="G25" s="67"/>
      <c r="H25" s="77"/>
      <c r="I25" s="77"/>
      <c r="J25" s="77"/>
      <c r="K25" s="77"/>
      <c r="L25" s="62"/>
    </row>
    <row r="26" spans="1:12" x14ac:dyDescent="0.3">
      <c r="A26" s="61"/>
      <c r="B26" s="62"/>
      <c r="C26" s="63"/>
      <c r="D26" s="64"/>
      <c r="E26" s="65"/>
      <c r="F26" s="72" t="str">
        <f t="shared" si="0"/>
        <v/>
      </c>
      <c r="G26" s="67"/>
      <c r="H26" s="77"/>
      <c r="I26" s="77"/>
      <c r="J26" s="77"/>
      <c r="K26" s="77"/>
      <c r="L26" s="62"/>
    </row>
    <row r="27" spans="1:12" x14ac:dyDescent="0.3">
      <c r="A27" s="61"/>
      <c r="B27" s="62"/>
      <c r="C27" s="63"/>
      <c r="D27" s="64"/>
      <c r="E27" s="65"/>
      <c r="F27" s="72" t="str">
        <f t="shared" si="0"/>
        <v/>
      </c>
      <c r="G27" s="67"/>
      <c r="H27" s="77"/>
      <c r="I27" s="77"/>
      <c r="J27" s="77"/>
      <c r="K27" s="77"/>
      <c r="L27" s="62"/>
    </row>
    <row r="28" spans="1:12" x14ac:dyDescent="0.3">
      <c r="A28" s="61"/>
      <c r="B28" s="62"/>
      <c r="C28" s="63"/>
      <c r="D28" s="64"/>
      <c r="E28" s="65"/>
      <c r="F28" s="72" t="str">
        <f t="shared" si="0"/>
        <v/>
      </c>
      <c r="G28" s="67"/>
      <c r="H28" s="77"/>
      <c r="I28" s="77"/>
      <c r="J28" s="77"/>
      <c r="K28" s="77"/>
      <c r="L28" s="62"/>
    </row>
    <row r="29" spans="1:12" x14ac:dyDescent="0.3">
      <c r="A29" s="61"/>
      <c r="B29" s="62"/>
      <c r="C29" s="63"/>
      <c r="D29" s="64"/>
      <c r="E29" s="65"/>
      <c r="F29" s="72" t="str">
        <f t="shared" si="0"/>
        <v/>
      </c>
      <c r="G29" s="67"/>
      <c r="H29" s="77"/>
      <c r="I29" s="77"/>
      <c r="J29" s="77"/>
      <c r="K29" s="77"/>
      <c r="L29" s="62"/>
    </row>
    <row r="30" spans="1:12" x14ac:dyDescent="0.3">
      <c r="A30" s="61"/>
      <c r="B30" s="62"/>
      <c r="C30" s="63"/>
      <c r="D30" s="64"/>
      <c r="E30" s="65"/>
      <c r="F30" s="72" t="str">
        <f t="shared" si="0"/>
        <v/>
      </c>
      <c r="G30" s="67"/>
      <c r="H30" s="77"/>
      <c r="I30" s="77"/>
      <c r="J30" s="77"/>
      <c r="K30" s="77"/>
      <c r="L30" s="62"/>
    </row>
    <row r="31" spans="1:12" x14ac:dyDescent="0.3">
      <c r="A31" s="61"/>
      <c r="B31" s="62"/>
      <c r="C31" s="63"/>
      <c r="D31" s="64"/>
      <c r="E31" s="65"/>
      <c r="F31" s="72" t="str">
        <f t="shared" si="0"/>
        <v/>
      </c>
      <c r="G31" s="67"/>
      <c r="H31" s="77"/>
      <c r="I31" s="77"/>
      <c r="J31" s="77"/>
      <c r="K31" s="77"/>
      <c r="L31" s="62"/>
    </row>
    <row r="32" spans="1:12" x14ac:dyDescent="0.3">
      <c r="A32" s="61"/>
      <c r="B32" s="62"/>
      <c r="C32" s="63"/>
      <c r="D32" s="64"/>
      <c r="E32" s="65"/>
      <c r="F32" s="72" t="str">
        <f t="shared" si="0"/>
        <v/>
      </c>
      <c r="G32" s="67"/>
      <c r="H32" s="77"/>
      <c r="I32" s="77"/>
      <c r="J32" s="77"/>
      <c r="K32" s="77"/>
      <c r="L32" s="62"/>
    </row>
    <row r="33" spans="1:12" x14ac:dyDescent="0.3">
      <c r="A33" s="61"/>
      <c r="B33" s="62"/>
      <c r="C33" s="63"/>
      <c r="D33" s="64"/>
      <c r="E33" s="65"/>
      <c r="F33" s="72" t="str">
        <f t="shared" si="0"/>
        <v/>
      </c>
      <c r="G33" s="67"/>
      <c r="H33" s="77"/>
      <c r="I33" s="77"/>
      <c r="J33" s="77"/>
      <c r="K33" s="77"/>
      <c r="L33" s="62"/>
    </row>
    <row r="34" spans="1:12" x14ac:dyDescent="0.3">
      <c r="A34" s="61"/>
      <c r="B34" s="62"/>
      <c r="C34" s="63"/>
      <c r="D34" s="64"/>
      <c r="E34" s="65"/>
      <c r="F34" s="72" t="str">
        <f t="shared" si="0"/>
        <v/>
      </c>
      <c r="G34" s="67"/>
      <c r="H34" s="77"/>
      <c r="I34" s="77"/>
      <c r="J34" s="77"/>
      <c r="K34" s="77"/>
      <c r="L34" s="62"/>
    </row>
    <row r="35" spans="1:12" x14ac:dyDescent="0.3">
      <c r="A35" s="61"/>
      <c r="B35" s="62"/>
      <c r="C35" s="63"/>
      <c r="D35" s="64"/>
      <c r="E35" s="65"/>
      <c r="F35" s="72" t="str">
        <f t="shared" si="0"/>
        <v/>
      </c>
      <c r="G35" s="67"/>
      <c r="H35" s="77"/>
      <c r="I35" s="77"/>
      <c r="J35" s="77"/>
      <c r="K35" s="77"/>
      <c r="L35" s="62"/>
    </row>
    <row r="36" spans="1:12" ht="15" thickBot="1" x14ac:dyDescent="0.35">
      <c r="A36" s="61"/>
      <c r="B36" s="62"/>
      <c r="C36" s="63"/>
      <c r="D36" s="68"/>
      <c r="E36" s="69"/>
      <c r="F36" s="73" t="str">
        <f t="shared" si="0"/>
        <v/>
      </c>
      <c r="G36" s="67"/>
      <c r="H36" s="77"/>
      <c r="I36" s="77"/>
      <c r="J36" s="77"/>
      <c r="K36" s="77"/>
      <c r="L36" s="62"/>
    </row>
    <row r="37" spans="1:12" ht="15.75" customHeight="1" thickBot="1" x14ac:dyDescent="0.35">
      <c r="A37" s="155" t="s">
        <v>63</v>
      </c>
      <c r="B37" s="155"/>
      <c r="C37" s="155"/>
      <c r="D37" s="58"/>
      <c r="E37" s="59" t="s">
        <v>64</v>
      </c>
      <c r="F37" s="74">
        <f>SUM(F7:F36)</f>
        <v>0</v>
      </c>
      <c r="G37" s="99">
        <f t="shared" ref="G37:K37" si="1">SUM(G7:G36)</f>
        <v>0</v>
      </c>
      <c r="H37" s="99">
        <f t="shared" si="1"/>
        <v>0</v>
      </c>
      <c r="I37" s="99">
        <f t="shared" si="1"/>
        <v>0</v>
      </c>
      <c r="J37" s="99">
        <f t="shared" si="1"/>
        <v>0</v>
      </c>
      <c r="K37" s="99">
        <f t="shared" si="1"/>
        <v>0</v>
      </c>
    </row>
    <row r="38" spans="1:12" ht="15" customHeight="1" x14ac:dyDescent="0.3">
      <c r="A38" s="156"/>
      <c r="B38" s="156"/>
      <c r="C38" s="156"/>
      <c r="E38" s="142" t="s">
        <v>65</v>
      </c>
      <c r="F38" s="142"/>
      <c r="G38" s="142"/>
      <c r="H38" s="154" t="s">
        <v>66</v>
      </c>
      <c r="I38" s="154"/>
      <c r="J38" s="154"/>
      <c r="K38" s="154"/>
    </row>
    <row r="39" spans="1:12" x14ac:dyDescent="0.3">
      <c r="A39" s="60"/>
      <c r="E39" s="142"/>
      <c r="F39" s="142"/>
      <c r="G39" s="142"/>
      <c r="H39" s="154"/>
      <c r="I39" s="154"/>
      <c r="J39" s="154"/>
      <c r="K39" s="154"/>
    </row>
    <row r="40" spans="1:12" x14ac:dyDescent="0.3">
      <c r="F40" s="41"/>
      <c r="G40" s="41"/>
      <c r="H40" s="41"/>
    </row>
    <row r="41" spans="1:12" x14ac:dyDescent="0.3">
      <c r="F41" s="41"/>
      <c r="G41" s="41"/>
    </row>
    <row r="42" spans="1:12" ht="15" customHeight="1" x14ac:dyDescent="0.3">
      <c r="I42" s="41"/>
      <c r="J42" s="41"/>
      <c r="K42" s="41"/>
    </row>
    <row r="43" spans="1:12" x14ac:dyDescent="0.3">
      <c r="I43" s="41"/>
      <c r="J43" s="41"/>
      <c r="K43" s="41"/>
    </row>
    <row r="44" spans="1:12" x14ac:dyDescent="0.3">
      <c r="I44" s="41"/>
      <c r="J44" s="41"/>
      <c r="K44" s="41"/>
    </row>
    <row r="45" spans="1:12" x14ac:dyDescent="0.3">
      <c r="K45" s="41"/>
      <c r="L45" s="41"/>
    </row>
    <row r="46" spans="1:12" x14ac:dyDescent="0.3">
      <c r="K46" s="41"/>
      <c r="L46" s="41"/>
    </row>
    <row r="47" spans="1:12" x14ac:dyDescent="0.3">
      <c r="K47" s="41"/>
      <c r="L47" s="41"/>
    </row>
  </sheetData>
  <sheetProtection algorithmName="SHA-512" hashValue="BlQ3VTBQVihCs/sZXgyM1ad7Y0OmXJb6jbLg6dexF1K45SLTnDXdTg4GYwvXeR8DIXBlaGy7YyZzxBqylGyvtA==" saltValue="CaH0V85NMhM9dG35aOE3JQ==" spinCount="100000" sheet="1" objects="1" scenarios="1"/>
  <mergeCells count="14">
    <mergeCell ref="H38:K39"/>
    <mergeCell ref="E38:G39"/>
    <mergeCell ref="A37:C38"/>
    <mergeCell ref="A1:L1"/>
    <mergeCell ref="B2:K2"/>
    <mergeCell ref="A5:A6"/>
    <mergeCell ref="B5:B6"/>
    <mergeCell ref="C5:C6"/>
    <mergeCell ref="E5:E6"/>
    <mergeCell ref="F5:F6"/>
    <mergeCell ref="G5:G6"/>
    <mergeCell ref="H5:K5"/>
    <mergeCell ref="L5:L6"/>
    <mergeCell ref="D5:D6"/>
  </mergeCells>
  <conditionalFormatting sqref="F7:F37 H7:K36 G37:K37">
    <cfRule type="expression" dxfId="0" priority="1">
      <formula>Currency="USD"</formula>
    </cfRule>
  </conditionalFormatting>
  <dataValidations count="1">
    <dataValidation type="list" allowBlank="1" showInputMessage="1" showErrorMessage="1" sqref="L7:L36">
      <formula1>GLCode</formula1>
    </dataValidation>
  </dataValidations>
  <pageMargins left="0.25" right="0.25" top="0.25" bottom="0.25" header="0.3" footer="0.3"/>
  <pageSetup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9"/>
  <sheetViews>
    <sheetView topLeftCell="A58" workbookViewId="0">
      <selection activeCell="H90" sqref="H90"/>
    </sheetView>
  </sheetViews>
  <sheetFormatPr defaultRowHeight="14.4" x14ac:dyDescent="0.3"/>
  <cols>
    <col min="2" max="2" width="75.88671875" bestFit="1" customWidth="1"/>
    <col min="3" max="3" width="8.109375" bestFit="1" customWidth="1"/>
    <col min="4" max="4" width="26.6640625" bestFit="1" customWidth="1"/>
    <col min="5" max="5" width="36.109375" bestFit="1" customWidth="1"/>
    <col min="7" max="7" width="12.109375" customWidth="1"/>
    <col min="8" max="8" width="42.5546875" customWidth="1"/>
  </cols>
  <sheetData>
    <row r="1" spans="2:11" x14ac:dyDescent="0.3">
      <c r="B1" s="52" t="s">
        <v>67</v>
      </c>
      <c r="G1" t="s">
        <v>68</v>
      </c>
      <c r="H1" s="52" t="s">
        <v>69</v>
      </c>
    </row>
    <row r="2" spans="2:11" x14ac:dyDescent="0.3">
      <c r="B2" t="s">
        <v>70</v>
      </c>
      <c r="C2" t="s">
        <v>71</v>
      </c>
      <c r="D2" t="s">
        <v>72</v>
      </c>
      <c r="E2" t="s">
        <v>73</v>
      </c>
      <c r="F2" t="s">
        <v>74</v>
      </c>
      <c r="G2" t="s">
        <v>75</v>
      </c>
      <c r="H2" s="53"/>
      <c r="K2" s="53"/>
    </row>
    <row r="3" spans="2:11" x14ac:dyDescent="0.3">
      <c r="B3" t="str">
        <f>'GL Codes'!D3&amp;" - "&amp;'GL Codes'!E3&amp;" ["&amp;C3&amp;"]"</f>
        <v>INTERNATIONAL STAFF BENEFITS - Housing Expenses &amp; Housing Allowance [21-001]</v>
      </c>
      <c r="C3" s="43" t="s">
        <v>76</v>
      </c>
      <c r="D3" s="44" t="s">
        <v>77</v>
      </c>
      <c r="E3" s="43" t="s">
        <v>78</v>
      </c>
      <c r="H3" s="53" t="s">
        <v>79</v>
      </c>
    </row>
    <row r="4" spans="2:11" x14ac:dyDescent="0.3">
      <c r="B4" t="str">
        <f>'GL Codes'!D4&amp;" - "&amp;'GL Codes'!E4&amp;" ["&amp;C4&amp;"]"</f>
        <v>INTERNATIONAL STAFF BENEFITS - Education Assistance [21-002]</v>
      </c>
      <c r="C4" s="43" t="s">
        <v>80</v>
      </c>
      <c r="D4" s="44" t="s">
        <v>77</v>
      </c>
      <c r="E4" s="43" t="s">
        <v>81</v>
      </c>
      <c r="H4" t="s">
        <v>82</v>
      </c>
      <c r="K4" s="53"/>
    </row>
    <row r="5" spans="2:11" x14ac:dyDescent="0.3">
      <c r="B5" t="str">
        <f>'GL Codes'!D5&amp;" - "&amp;'GL Codes'!E5&amp;" ["&amp;C5&amp;"]"</f>
        <v>INTERNATIONAL STAFF BENEFITS - International Staff Benefits – Other  [21-003]</v>
      </c>
      <c r="C5" s="43" t="s">
        <v>83</v>
      </c>
      <c r="D5" s="44" t="s">
        <v>77</v>
      </c>
      <c r="E5" s="43" t="s">
        <v>84</v>
      </c>
      <c r="H5" t="s">
        <v>85</v>
      </c>
    </row>
    <row r="6" spans="2:11" x14ac:dyDescent="0.3">
      <c r="B6" t="str">
        <f>'GL Codes'!D6&amp;" - "&amp;'GL Codes'!E6&amp;" ["&amp;C6&amp;"]"</f>
        <v>INTERNATIONAL STAFF BENEFITS - Separate Maintenance Allowance [21-004]</v>
      </c>
      <c r="C6" s="45" t="s">
        <v>86</v>
      </c>
      <c r="D6" s="44" t="s">
        <v>77</v>
      </c>
      <c r="E6" s="45" t="s">
        <v>87</v>
      </c>
      <c r="F6" t="s">
        <v>88</v>
      </c>
      <c r="H6" t="s">
        <v>89</v>
      </c>
    </row>
    <row r="7" spans="2:11" ht="15" customHeight="1" x14ac:dyDescent="0.3">
      <c r="B7" t="str">
        <f>'GL Codes'!D7&amp;" - "&amp;'GL Codes'!E7&amp;" ["&amp;C7&amp;"]"</f>
        <v>INTERNATIONAL STAFF BENEFITS - Relocation [21-011]</v>
      </c>
      <c r="C7" s="43" t="s">
        <v>90</v>
      </c>
      <c r="D7" s="44" t="s">
        <v>77</v>
      </c>
      <c r="E7" s="43" t="s">
        <v>91</v>
      </c>
      <c r="H7" t="s">
        <v>92</v>
      </c>
    </row>
    <row r="8" spans="2:11" ht="15" customHeight="1" x14ac:dyDescent="0.3">
      <c r="B8" t="str">
        <f>'GL Codes'!D8&amp;" - "&amp;'GL Codes'!E8&amp;" ["&amp;C8&amp;"]"</f>
        <v>INTERNATIONAL STAFF BENEFITS - Recruitment [21-021]</v>
      </c>
      <c r="C8" s="43" t="s">
        <v>93</v>
      </c>
      <c r="D8" s="44" t="s">
        <v>77</v>
      </c>
      <c r="E8" s="43" t="s">
        <v>94</v>
      </c>
      <c r="F8" t="s">
        <v>88</v>
      </c>
      <c r="H8" t="s">
        <v>95</v>
      </c>
    </row>
    <row r="9" spans="2:11" x14ac:dyDescent="0.3">
      <c r="B9" t="str">
        <f>'GL Codes'!D9&amp;" - "&amp;'GL Codes'!E9&amp;" ["&amp;C9&amp;"]"</f>
        <v>FIELD STAFF - Direct Labor – CCNs [25-001]</v>
      </c>
      <c r="C9" s="43" t="s">
        <v>96</v>
      </c>
      <c r="D9" s="46" t="s">
        <v>97</v>
      </c>
      <c r="E9" s="43" t="s">
        <v>98</v>
      </c>
      <c r="H9" t="s">
        <v>99</v>
      </c>
    </row>
    <row r="10" spans="2:11" x14ac:dyDescent="0.3">
      <c r="B10" t="str">
        <f>'GL Codes'!D10&amp;" - "&amp;'GL Codes'!E10&amp;" ["&amp;C10&amp;"]"</f>
        <v>FIELD STAFF - Field Office Benefits [25-002]</v>
      </c>
      <c r="C10" s="43" t="s">
        <v>100</v>
      </c>
      <c r="D10" s="46" t="s">
        <v>97</v>
      </c>
      <c r="E10" s="43" t="s">
        <v>101</v>
      </c>
      <c r="H10" t="s">
        <v>102</v>
      </c>
    </row>
    <row r="11" spans="2:11" x14ac:dyDescent="0.3">
      <c r="B11" t="str">
        <f>'GL Codes'!D11&amp;" - "&amp;'GL Codes'!E11&amp;" ["&amp;C11&amp;"]"</f>
        <v>CONSULTANTS/PROFESSIONAL SERVICES  - Consultant Services [30-001]</v>
      </c>
      <c r="C11" s="43" t="s">
        <v>103</v>
      </c>
      <c r="D11" s="46" t="s">
        <v>104</v>
      </c>
      <c r="E11" s="43" t="s">
        <v>105</v>
      </c>
      <c r="H11" t="s">
        <v>106</v>
      </c>
    </row>
    <row r="12" spans="2:11" x14ac:dyDescent="0.3">
      <c r="B12" t="str">
        <f>'GL Codes'!D12&amp;" - "&amp;'GL Codes'!E12&amp;" ["&amp;C12&amp;"]"</f>
        <v>CONSULTANTS/PROFESSIONAL SERVICES  - Professional Services – Legal [30-002]</v>
      </c>
      <c r="C12" s="43" t="s">
        <v>107</v>
      </c>
      <c r="D12" s="46" t="s">
        <v>104</v>
      </c>
      <c r="E12" s="43" t="s">
        <v>108</v>
      </c>
      <c r="H12" t="s">
        <v>109</v>
      </c>
    </row>
    <row r="13" spans="2:11" x14ac:dyDescent="0.3">
      <c r="B13" t="str">
        <f>'GL Codes'!D13&amp;" - "&amp;'GL Codes'!E13&amp;" ["&amp;C13&amp;"]"</f>
        <v>CONSULTANTS/PROFESSIONAL SERVICES  - Professional Services – Audit [30-003]</v>
      </c>
      <c r="C13" s="43" t="s">
        <v>110</v>
      </c>
      <c r="D13" s="46" t="s">
        <v>104</v>
      </c>
      <c r="E13" s="43" t="s">
        <v>111</v>
      </c>
      <c r="H13" t="s">
        <v>112</v>
      </c>
    </row>
    <row r="14" spans="2:11" x14ac:dyDescent="0.3">
      <c r="B14" t="str">
        <f>'GL Codes'!D14&amp;" - "&amp;'GL Codes'!E14&amp;" ["&amp;C14&amp;"]"</f>
        <v>CONSULTANTS/PROFESSIONAL SERVICES  - Professional Services – Accounting [30-004]</v>
      </c>
      <c r="C14" s="43" t="s">
        <v>113</v>
      </c>
      <c r="D14" s="46" t="s">
        <v>104</v>
      </c>
      <c r="E14" s="43" t="s">
        <v>114</v>
      </c>
      <c r="H14" t="s">
        <v>115</v>
      </c>
    </row>
    <row r="15" spans="2:11" x14ac:dyDescent="0.3">
      <c r="B15" t="str">
        <f>'GL Codes'!D15&amp;" - "&amp;'GL Codes'!E15&amp;" ["&amp;C15&amp;"]"</f>
        <v>CONSULTANTS/PROFESSIONAL SERVICES  - Consultant Danger Pay [30-005]</v>
      </c>
      <c r="C15" s="43" t="s">
        <v>116</v>
      </c>
      <c r="D15" s="46" t="s">
        <v>104</v>
      </c>
      <c r="E15" s="43" t="s">
        <v>117</v>
      </c>
      <c r="F15" t="s">
        <v>88</v>
      </c>
    </row>
    <row r="16" spans="2:11" x14ac:dyDescent="0.3">
      <c r="B16" t="str">
        <f>'GL Codes'!D16&amp;" - "&amp;'GL Codes'!E16&amp;" ["&amp;C16&amp;"]"</f>
        <v>CONSULTANTS/PROFESSIONAL SERVICES  - Local Consultant Other Cost [30-006]</v>
      </c>
      <c r="C16" s="43" t="s">
        <v>118</v>
      </c>
      <c r="D16" s="46" t="s">
        <v>104</v>
      </c>
      <c r="E16" s="43" t="s">
        <v>119</v>
      </c>
      <c r="H16" s="53" t="s">
        <v>120</v>
      </c>
    </row>
    <row r="17" spans="2:8" x14ac:dyDescent="0.3">
      <c r="B17" t="str">
        <f>'GL Codes'!D17&amp;" - "&amp;'GL Codes'!E17&amp;" ["&amp;C17&amp;"]"</f>
        <v>CONSULTANTS/PROFESSIONAL SERVICES  - Contract Services [30-007]</v>
      </c>
      <c r="C17" s="43" t="s">
        <v>121</v>
      </c>
      <c r="D17" s="46" t="s">
        <v>104</v>
      </c>
      <c r="E17" s="43" t="s">
        <v>122</v>
      </c>
      <c r="H17" t="s">
        <v>123</v>
      </c>
    </row>
    <row r="18" spans="2:8" x14ac:dyDescent="0.3">
      <c r="B18" t="str">
        <f>'GL Codes'!D18&amp;" - "&amp;'GL Codes'!E18&amp;" ["&amp;C18&amp;"]"</f>
        <v>CONSULTANTS/PROFESSIONAL SERVICES  - Temporary Help [30-008]</v>
      </c>
      <c r="C18" s="43" t="s">
        <v>124</v>
      </c>
      <c r="D18" s="46" t="s">
        <v>104</v>
      </c>
      <c r="E18" s="43" t="s">
        <v>125</v>
      </c>
      <c r="H18" s="53" t="s">
        <v>126</v>
      </c>
    </row>
    <row r="19" spans="2:8" x14ac:dyDescent="0.3">
      <c r="B19" t="str">
        <f>'GL Codes'!D19&amp;" - "&amp;'GL Codes'!E19&amp;" ["&amp;C19&amp;"]"</f>
        <v>CONSULTANTS/PROFESSIONAL SERVICES  - Professional Services IT [30-009]</v>
      </c>
      <c r="C19" s="43" t="s">
        <v>127</v>
      </c>
      <c r="D19" s="46" t="s">
        <v>104</v>
      </c>
      <c r="E19" s="43" t="s">
        <v>128</v>
      </c>
      <c r="H19" t="s">
        <v>129</v>
      </c>
    </row>
    <row r="20" spans="2:8" x14ac:dyDescent="0.3">
      <c r="B20" t="str">
        <f>'GL Codes'!D20&amp;" - "&amp;'GL Codes'!E20&amp;" ["&amp;C20&amp;"]"</f>
        <v>TRAVEL - Airfare [40-001]</v>
      </c>
      <c r="C20" s="48" t="s">
        <v>130</v>
      </c>
      <c r="D20" s="47" t="s">
        <v>131</v>
      </c>
      <c r="E20" s="48" t="s">
        <v>132</v>
      </c>
      <c r="H20" t="s">
        <v>133</v>
      </c>
    </row>
    <row r="21" spans="2:8" x14ac:dyDescent="0.3">
      <c r="B21" t="str">
        <f>'GL Codes'!D21&amp;" - "&amp;'GL Codes'!E21&amp;" ["&amp;C21&amp;"]"</f>
        <v>TRAVEL - Hotel [40-002]</v>
      </c>
      <c r="C21" s="48" t="s">
        <v>134</v>
      </c>
      <c r="D21" s="47" t="s">
        <v>131</v>
      </c>
      <c r="E21" s="48" t="s">
        <v>135</v>
      </c>
      <c r="H21" t="s">
        <v>136</v>
      </c>
    </row>
    <row r="22" spans="2:8" x14ac:dyDescent="0.3">
      <c r="B22" t="str">
        <f>'GL Codes'!D22&amp;" - "&amp;'GL Codes'!E22&amp;" ["&amp;C22&amp;"]"</f>
        <v>TRAVEL - Meals and Incidentals (M&amp;IE) [40-003]</v>
      </c>
      <c r="C22" s="48" t="s">
        <v>137</v>
      </c>
      <c r="D22" s="47" t="s">
        <v>131</v>
      </c>
      <c r="E22" s="48" t="s">
        <v>138</v>
      </c>
      <c r="H22" t="s">
        <v>139</v>
      </c>
    </row>
    <row r="23" spans="2:8" x14ac:dyDescent="0.3">
      <c r="B23" t="str">
        <f>'GL Codes'!D23&amp;" - "&amp;'GL Codes'!E23&amp;" ["&amp;C23&amp;"]"</f>
        <v>TRAVEL - Visa/Fees/Baggage [40-004]</v>
      </c>
      <c r="C23" s="48" t="s">
        <v>140</v>
      </c>
      <c r="D23" s="47" t="s">
        <v>131</v>
      </c>
      <c r="E23" s="48" t="s">
        <v>141</v>
      </c>
    </row>
    <row r="24" spans="2:8" x14ac:dyDescent="0.3">
      <c r="B24" t="str">
        <f>'GL Codes'!D24&amp;" - "&amp;'GL Codes'!E24&amp;" ["&amp;C24&amp;"]"</f>
        <v>TRAVEL - Interpreter/Facilitator [40-005]</v>
      </c>
      <c r="C24" s="48" t="s">
        <v>142</v>
      </c>
      <c r="D24" s="47" t="s">
        <v>131</v>
      </c>
      <c r="E24" s="48" t="s">
        <v>143</v>
      </c>
      <c r="H24" s="53" t="s">
        <v>144</v>
      </c>
    </row>
    <row r="25" spans="2:8" x14ac:dyDescent="0.3">
      <c r="B25" t="str">
        <f>'GL Codes'!D25&amp;" - "&amp;'GL Codes'!E25&amp;" ["&amp;C25&amp;"]"</f>
        <v>TRAVEL - SOS/Medical Evacuation Coverage [40-006]</v>
      </c>
      <c r="C25" s="48" t="s">
        <v>145</v>
      </c>
      <c r="D25" s="47" t="s">
        <v>131</v>
      </c>
      <c r="E25" s="48" t="s">
        <v>146</v>
      </c>
      <c r="H25" t="s">
        <v>147</v>
      </c>
    </row>
    <row r="26" spans="2:8" x14ac:dyDescent="0.3">
      <c r="B26" t="str">
        <f>'GL Codes'!D26&amp;" - "&amp;'GL Codes'!E26&amp;" ["&amp;C26&amp;"]"</f>
        <v>TRAVEL - Local Transportation [40-007]</v>
      </c>
      <c r="C26" s="48" t="s">
        <v>148</v>
      </c>
      <c r="D26" s="47" t="s">
        <v>131</v>
      </c>
      <c r="E26" s="48" t="s">
        <v>149</v>
      </c>
      <c r="H26" t="s">
        <v>150</v>
      </c>
    </row>
    <row r="27" spans="2:8" x14ac:dyDescent="0.3">
      <c r="B27" t="str">
        <f>'GL Codes'!D27&amp;" - "&amp;'GL Codes'!E27&amp;" ["&amp;C27&amp;"]"</f>
        <v>TRAVEL - Medical Exams  [40-008]</v>
      </c>
      <c r="C27" s="43" t="s">
        <v>151</v>
      </c>
      <c r="D27" s="47" t="s">
        <v>131</v>
      </c>
      <c r="E27" s="43" t="s">
        <v>152</v>
      </c>
      <c r="H27" t="s">
        <v>153</v>
      </c>
    </row>
    <row r="28" spans="2:8" x14ac:dyDescent="0.3">
      <c r="B28" t="str">
        <f>'GL Codes'!D28&amp;" - "&amp;'GL Codes'!E28&amp;" ["&amp;C28&amp;"]"</f>
        <v>TRAVEL - R&amp;R  [40-009]</v>
      </c>
      <c r="C28" s="48" t="s">
        <v>154</v>
      </c>
      <c r="D28" s="47" t="s">
        <v>131</v>
      </c>
      <c r="E28" s="48" t="s">
        <v>155</v>
      </c>
      <c r="H28" t="s">
        <v>156</v>
      </c>
    </row>
    <row r="29" spans="2:8" x14ac:dyDescent="0.3">
      <c r="B29" t="str">
        <f>'GL Codes'!D29&amp;" - "&amp;'GL Codes'!E29&amp;" ["&amp;C29&amp;"]"</f>
        <v>TRAVEL - Relocation [40-010]</v>
      </c>
      <c r="C29" s="49" t="s">
        <v>157</v>
      </c>
      <c r="D29" s="47" t="s">
        <v>131</v>
      </c>
      <c r="E29" s="49" t="s">
        <v>91</v>
      </c>
      <c r="H29" t="s">
        <v>158</v>
      </c>
    </row>
    <row r="30" spans="2:8" x14ac:dyDescent="0.3">
      <c r="B30" t="str">
        <f>'GL Codes'!D30&amp;" - "&amp;'GL Codes'!E30&amp;" ["&amp;C30&amp;"]"</f>
        <v>TRAVEL - Vehicle Fuel  [40-013]</v>
      </c>
      <c r="C30" s="48" t="s">
        <v>159</v>
      </c>
      <c r="D30" s="47" t="s">
        <v>131</v>
      </c>
      <c r="E30" s="48" t="s">
        <v>160</v>
      </c>
      <c r="H30" t="s">
        <v>161</v>
      </c>
    </row>
    <row r="31" spans="2:8" x14ac:dyDescent="0.3">
      <c r="B31" t="str">
        <f>'GL Codes'!D31&amp;" - "&amp;'GL Codes'!E31&amp;" ["&amp;C31&amp;"]"</f>
        <v>TRAVEL - Vehicle Maintenance [40-014]</v>
      </c>
      <c r="C31" s="43" t="s">
        <v>162</v>
      </c>
      <c r="D31" s="47" t="s">
        <v>131</v>
      </c>
      <c r="E31" s="43" t="s">
        <v>163</v>
      </c>
      <c r="H31" t="s">
        <v>164</v>
      </c>
    </row>
    <row r="32" spans="2:8" x14ac:dyDescent="0.3">
      <c r="B32" t="str">
        <f>'GL Codes'!D32&amp;" - "&amp;'GL Codes'!E32&amp;" ["&amp;C32&amp;"]"</f>
        <v>TRAVEL - Travel-BTA  [40-016]</v>
      </c>
      <c r="C32" s="48" t="s">
        <v>165</v>
      </c>
      <c r="D32" s="47" t="s">
        <v>131</v>
      </c>
      <c r="E32" s="48" t="s">
        <v>166</v>
      </c>
      <c r="F32" t="s">
        <v>88</v>
      </c>
      <c r="H32" t="s">
        <v>167</v>
      </c>
    </row>
    <row r="33" spans="2:8" x14ac:dyDescent="0.3">
      <c r="B33" t="str">
        <f>'GL Codes'!D33&amp;" - "&amp;'GL Codes'!E33&amp;" ["&amp;C33&amp;"]"</f>
        <v>FURNITURE &amp; EQUIPMENT - Furniture Purchase &lt; $500 (for Contracts)  [50-001]</v>
      </c>
      <c r="C33" s="48" t="s">
        <v>168</v>
      </c>
      <c r="D33" s="50" t="s">
        <v>169</v>
      </c>
      <c r="E33" s="48" t="s">
        <v>170</v>
      </c>
      <c r="H33" t="s">
        <v>171</v>
      </c>
    </row>
    <row r="34" spans="2:8" x14ac:dyDescent="0.3">
      <c r="B34" t="str">
        <f>'GL Codes'!D34&amp;" - "&amp;'GL Codes'!E34&amp;" ["&amp;C34&amp;"]"</f>
        <v>FURNITURE &amp; EQUIPMENT - Furniture Purchase &gt; $500 (for Contracts)  [50-002]</v>
      </c>
      <c r="C34" s="48" t="s">
        <v>172</v>
      </c>
      <c r="D34" s="50" t="s">
        <v>169</v>
      </c>
      <c r="E34" s="48" t="s">
        <v>173</v>
      </c>
      <c r="H34" t="s">
        <v>174</v>
      </c>
    </row>
    <row r="35" spans="2:8" x14ac:dyDescent="0.3">
      <c r="B35" t="str">
        <f>'GL Codes'!D35&amp;" - "&amp;'GL Codes'!E35&amp;" ["&amp;C35&amp;"]"</f>
        <v>FURNITURE &amp; EQUIPMENT - Furniture Purchase &lt; $5,000 (for Grants)  [50-003]</v>
      </c>
      <c r="C35" s="48" t="s">
        <v>175</v>
      </c>
      <c r="D35" s="50" t="s">
        <v>169</v>
      </c>
      <c r="E35" s="48" t="s">
        <v>176</v>
      </c>
      <c r="H35" t="s">
        <v>177</v>
      </c>
    </row>
    <row r="36" spans="2:8" x14ac:dyDescent="0.3">
      <c r="B36" t="str">
        <f>'GL Codes'!D36&amp;" - "&amp;'GL Codes'!E36&amp;" ["&amp;C36&amp;"]"</f>
        <v>FURNITURE &amp; EQUIPMENT - Furniture Purchase &gt;$5,000 (for Grants)  [50-004]</v>
      </c>
      <c r="C36" s="48" t="s">
        <v>178</v>
      </c>
      <c r="D36" s="50" t="s">
        <v>169</v>
      </c>
      <c r="E36" s="48" t="s">
        <v>179</v>
      </c>
      <c r="H36" t="s">
        <v>180</v>
      </c>
    </row>
    <row r="37" spans="2:8" x14ac:dyDescent="0.3">
      <c r="B37" t="str">
        <f>'GL Codes'!D37&amp;" - "&amp;'GL Codes'!E37&amp;" ["&amp;C37&amp;"]"</f>
        <v>FURNITURE &amp; EQUIPMENT - Equipment Purchase &lt; $500 (for Contracts)  [50-005]</v>
      </c>
      <c r="C37" s="48" t="s">
        <v>181</v>
      </c>
      <c r="D37" s="50" t="s">
        <v>169</v>
      </c>
      <c r="E37" s="48" t="s">
        <v>182</v>
      </c>
      <c r="H37" t="s">
        <v>183</v>
      </c>
    </row>
    <row r="38" spans="2:8" x14ac:dyDescent="0.3">
      <c r="B38" t="str">
        <f>'GL Codes'!D38&amp;" - "&amp;'GL Codes'!E38&amp;" ["&amp;C38&amp;"]"</f>
        <v>FURNITURE &amp; EQUIPMENT - Equipment Purchase &gt; $500 (for Contracts)  [50-006]</v>
      </c>
      <c r="C38" s="48" t="s">
        <v>184</v>
      </c>
      <c r="D38" s="50" t="s">
        <v>169</v>
      </c>
      <c r="E38" s="48" t="s">
        <v>185</v>
      </c>
      <c r="H38" t="s">
        <v>186</v>
      </c>
    </row>
    <row r="39" spans="2:8" x14ac:dyDescent="0.3">
      <c r="B39" t="str">
        <f>'GL Codes'!D39&amp;" - "&amp;'GL Codes'!E39&amp;" ["&amp;C39&amp;"]"</f>
        <v>FURNITURE &amp; EQUIPMENT - Equipment Purchase &lt; $5,000 (for Grants) [50-007]</v>
      </c>
      <c r="C39" s="48" t="s">
        <v>187</v>
      </c>
      <c r="D39" s="50" t="s">
        <v>169</v>
      </c>
      <c r="E39" s="48" t="s">
        <v>188</v>
      </c>
      <c r="H39" t="s">
        <v>189</v>
      </c>
    </row>
    <row r="40" spans="2:8" x14ac:dyDescent="0.3">
      <c r="B40" t="str">
        <f>'GL Codes'!D40&amp;" - "&amp;'GL Codes'!E40&amp;" ["&amp;C40&amp;"]"</f>
        <v>FURNITURE &amp; EQUIPMENT - Equipment Purchase &gt;$5,000 (for Grants)  [50-008]</v>
      </c>
      <c r="C40" s="43" t="s">
        <v>190</v>
      </c>
      <c r="D40" s="50" t="s">
        <v>169</v>
      </c>
      <c r="E40" s="43" t="s">
        <v>191</v>
      </c>
      <c r="H40" t="s">
        <v>192</v>
      </c>
    </row>
    <row r="41" spans="2:8" x14ac:dyDescent="0.3">
      <c r="B41" t="str">
        <f>'GL Codes'!D41&amp;" - "&amp;'GL Codes'!E41&amp;" ["&amp;C41&amp;"]"</f>
        <v>FURNITURE &amp; EQUIPMENT - Computer Purchase &lt; $500 (for Contracts)  [50-009]</v>
      </c>
      <c r="C41" s="48" t="s">
        <v>193</v>
      </c>
      <c r="D41" s="50" t="s">
        <v>169</v>
      </c>
      <c r="E41" s="48" t="s">
        <v>194</v>
      </c>
      <c r="H41" t="s">
        <v>195</v>
      </c>
    </row>
    <row r="42" spans="2:8" x14ac:dyDescent="0.3">
      <c r="B42" t="str">
        <f>'GL Codes'!D42&amp;" - "&amp;'GL Codes'!E42&amp;" ["&amp;C42&amp;"]"</f>
        <v>FURNITURE &amp; EQUIPMENT - Computer Purchase &gt; $500 (for Contracts) [50-010]</v>
      </c>
      <c r="C42" s="43" t="s">
        <v>196</v>
      </c>
      <c r="D42" s="50" t="s">
        <v>169</v>
      </c>
      <c r="E42" s="43" t="s">
        <v>197</v>
      </c>
      <c r="H42" t="s">
        <v>198</v>
      </c>
    </row>
    <row r="43" spans="2:8" x14ac:dyDescent="0.3">
      <c r="B43" t="str">
        <f>'GL Codes'!D43&amp;" - "&amp;'GL Codes'!E43&amp;" ["&amp;C43&amp;"]"</f>
        <v>FURNITURE &amp; EQUIPMENT - Computer Purchase &lt; $5,000 (for Grants) [50-011]</v>
      </c>
      <c r="C43" s="48" t="s">
        <v>199</v>
      </c>
      <c r="D43" s="50" t="s">
        <v>169</v>
      </c>
      <c r="E43" s="48" t="s">
        <v>200</v>
      </c>
      <c r="H43" t="s">
        <v>201</v>
      </c>
    </row>
    <row r="44" spans="2:8" x14ac:dyDescent="0.3">
      <c r="B44" t="str">
        <f>'GL Codes'!D44&amp;" - "&amp;'GL Codes'!E44&amp;" ["&amp;C44&amp;"]"</f>
        <v>FURNITURE &amp; EQUIPMENT - Computer Purchase &gt;$5,000 (for Grants) [50-012]</v>
      </c>
      <c r="C44" s="43" t="s">
        <v>202</v>
      </c>
      <c r="D44" s="50" t="s">
        <v>169</v>
      </c>
      <c r="E44" s="43" t="s">
        <v>203</v>
      </c>
      <c r="H44" t="s">
        <v>204</v>
      </c>
    </row>
    <row r="45" spans="2:8" x14ac:dyDescent="0.3">
      <c r="B45" t="str">
        <f>'GL Codes'!D45&amp;" - "&amp;'GL Codes'!E45&amp;" ["&amp;C45&amp;"]"</f>
        <v>FURNITURE &amp; EQUIPMENT - Computer Accessories  [50-013]</v>
      </c>
      <c r="C45" s="48" t="s">
        <v>205</v>
      </c>
      <c r="D45" s="50" t="s">
        <v>169</v>
      </c>
      <c r="E45" s="48" t="s">
        <v>206</v>
      </c>
      <c r="H45" t="s">
        <v>207</v>
      </c>
    </row>
    <row r="46" spans="2:8" x14ac:dyDescent="0.3">
      <c r="B46" t="str">
        <f>'GL Codes'!D46&amp;" - "&amp;'GL Codes'!E46&amp;" ["&amp;C46&amp;"]"</f>
        <v>FURNITURE &amp; EQUIPMENT - F&amp;E Repairs &amp; Maintenance  [50-014]</v>
      </c>
      <c r="C46" s="43" t="s">
        <v>208</v>
      </c>
      <c r="D46" s="50" t="s">
        <v>169</v>
      </c>
      <c r="E46" s="43" t="s">
        <v>209</v>
      </c>
      <c r="H46" t="s">
        <v>210</v>
      </c>
    </row>
    <row r="47" spans="2:8" x14ac:dyDescent="0.3">
      <c r="B47" t="str">
        <f>'GL Codes'!D47&amp;" - "&amp;'GL Codes'!E47&amp;" ["&amp;C47&amp;"]"</f>
        <v>FURNITURE &amp; EQUIPMENT - F&amp;E Shipping and Handling [50-015]</v>
      </c>
      <c r="C47" s="48" t="s">
        <v>211</v>
      </c>
      <c r="D47" s="50" t="s">
        <v>169</v>
      </c>
      <c r="E47" s="48" t="s">
        <v>212</v>
      </c>
      <c r="H47" t="s">
        <v>213</v>
      </c>
    </row>
    <row r="48" spans="2:8" x14ac:dyDescent="0.3">
      <c r="B48" t="str">
        <f>'GL Codes'!D48&amp;" - "&amp;'GL Codes'!E48&amp;" ["&amp;C48&amp;"]"</f>
        <v>COMMODITIES - Equipment [55-001]</v>
      </c>
      <c r="C48" s="48" t="s">
        <v>214</v>
      </c>
      <c r="D48" s="50" t="s">
        <v>215</v>
      </c>
      <c r="E48" s="48" t="s">
        <v>216</v>
      </c>
      <c r="H48" t="s">
        <v>217</v>
      </c>
    </row>
    <row r="49" spans="2:8" x14ac:dyDescent="0.3">
      <c r="B49" t="str">
        <f>'GL Codes'!D49&amp;" - "&amp;'GL Codes'!E49&amp;" ["&amp;C49&amp;"]"</f>
        <v>COMMODITIES - Printing [55-002]</v>
      </c>
      <c r="C49" s="48" t="s">
        <v>218</v>
      </c>
      <c r="D49" s="50" t="s">
        <v>215</v>
      </c>
      <c r="E49" s="48" t="s">
        <v>219</v>
      </c>
      <c r="H49" t="s">
        <v>220</v>
      </c>
    </row>
    <row r="50" spans="2:8" x14ac:dyDescent="0.3">
      <c r="B50" t="str">
        <f>'GL Codes'!D50&amp;" - "&amp;'GL Codes'!E50&amp;" ["&amp;C50&amp;"]"</f>
        <v>COMMODITIES - Other   [55-003]</v>
      </c>
      <c r="C50" s="48" t="s">
        <v>221</v>
      </c>
      <c r="D50" s="50" t="s">
        <v>215</v>
      </c>
      <c r="E50" s="48" t="s">
        <v>222</v>
      </c>
      <c r="H50" t="s">
        <v>223</v>
      </c>
    </row>
    <row r="51" spans="2:8" x14ac:dyDescent="0.3">
      <c r="B51" t="str">
        <f>'GL Codes'!D51&amp;" - "&amp;'GL Codes'!E51&amp;" ["&amp;C51&amp;"]"</f>
        <v>COMMODITIES - Shipping &amp; Handling [55-004]</v>
      </c>
      <c r="C51" s="43" t="s">
        <v>224</v>
      </c>
      <c r="D51" s="50" t="s">
        <v>215</v>
      </c>
      <c r="E51" s="43" t="s">
        <v>225</v>
      </c>
      <c r="H51" t="s">
        <v>226</v>
      </c>
    </row>
    <row r="52" spans="2:8" x14ac:dyDescent="0.3">
      <c r="B52" t="str">
        <f>'GL Codes'!D52&amp;" - "&amp;'GL Codes'!E52&amp;" ["&amp;C52&amp;"]"</f>
        <v>COMMODITIES - Commodities Supplies [55-005]</v>
      </c>
      <c r="C52" s="48" t="s">
        <v>227</v>
      </c>
      <c r="D52" s="50" t="s">
        <v>215</v>
      </c>
      <c r="E52" s="48" t="s">
        <v>228</v>
      </c>
      <c r="H52" t="s">
        <v>229</v>
      </c>
    </row>
    <row r="53" spans="2:8" x14ac:dyDescent="0.3">
      <c r="B53" t="str">
        <f>'GL Codes'!D53&amp;" - "&amp;'GL Codes'!E53&amp;" ["&amp;C53&amp;"]"</f>
        <v>SUB-RECIPIENTS - Sub-recipients - US based [60-001]</v>
      </c>
      <c r="C53" s="48" t="s">
        <v>230</v>
      </c>
      <c r="D53" s="50" t="s">
        <v>231</v>
      </c>
      <c r="E53" s="48" t="s">
        <v>232</v>
      </c>
      <c r="H53" t="s">
        <v>233</v>
      </c>
    </row>
    <row r="54" spans="2:8" x14ac:dyDescent="0.3">
      <c r="B54" t="str">
        <f>'GL Codes'!D54&amp;" - "&amp;'GL Codes'!E54&amp;" ["&amp;C54&amp;"]"</f>
        <v>SUB-RECIPIENTS - Sub-recipients – International [60-002]</v>
      </c>
      <c r="C54" s="48" t="s">
        <v>234</v>
      </c>
      <c r="D54" s="50" t="s">
        <v>231</v>
      </c>
      <c r="E54" s="48" t="s">
        <v>235</v>
      </c>
      <c r="H54" t="s">
        <v>236</v>
      </c>
    </row>
    <row r="55" spans="2:8" x14ac:dyDescent="0.3">
      <c r="B55" t="str">
        <f>'GL Codes'!D55&amp;" - "&amp;'GL Codes'!E55&amp;" ["&amp;C55&amp;"]"</f>
        <v>SUB-RECIPIENTS - Sub-recipients Local  [60-004]</v>
      </c>
      <c r="C55" s="48" t="s">
        <v>237</v>
      </c>
      <c r="D55" s="50" t="s">
        <v>231</v>
      </c>
      <c r="E55" s="48" t="s">
        <v>238</v>
      </c>
      <c r="H55" t="s">
        <v>239</v>
      </c>
    </row>
    <row r="56" spans="2:8" x14ac:dyDescent="0.3">
      <c r="B56" t="str">
        <f>'GL Codes'!D56&amp;" - "&amp;'GL Codes'!E56&amp;" ["&amp;C56&amp;"]"</f>
        <v>OFFICE EXPENSES - Office Rent [65-001]</v>
      </c>
      <c r="C56" s="48" t="s">
        <v>240</v>
      </c>
      <c r="D56" s="50" t="s">
        <v>241</v>
      </c>
      <c r="E56" s="48" t="s">
        <v>242</v>
      </c>
      <c r="H56" t="s">
        <v>243</v>
      </c>
    </row>
    <row r="57" spans="2:8" x14ac:dyDescent="0.3">
      <c r="B57" t="str">
        <f>'GL Codes'!D57&amp;" - "&amp;'GL Codes'!E57&amp;" ["&amp;C57&amp;"]"</f>
        <v>OFFICE EXPENSES - Storage   [65-002]</v>
      </c>
      <c r="C57" s="48" t="s">
        <v>244</v>
      </c>
      <c r="D57" s="50" t="s">
        <v>241</v>
      </c>
      <c r="E57" s="48" t="s">
        <v>245</v>
      </c>
      <c r="H57" t="s">
        <v>246</v>
      </c>
    </row>
    <row r="58" spans="2:8" x14ac:dyDescent="0.3">
      <c r="B58" t="str">
        <f>'GL Codes'!D58&amp;" - "&amp;'GL Codes'!E58&amp;" ["&amp;C58&amp;"]"</f>
        <v>OFFICE EXPENSES - Repairs &amp; Maintenance  [65-003]</v>
      </c>
      <c r="C58" s="48" t="s">
        <v>247</v>
      </c>
      <c r="D58" s="50" t="s">
        <v>241</v>
      </c>
      <c r="E58" s="48" t="s">
        <v>248</v>
      </c>
      <c r="H58" t="s">
        <v>249</v>
      </c>
    </row>
    <row r="59" spans="2:8" x14ac:dyDescent="0.3">
      <c r="B59" t="str">
        <f>'GL Codes'!D59&amp;" - "&amp;'GL Codes'!E59&amp;" ["&amp;C59&amp;"]"</f>
        <v>OFFICE EXPENSES - Utilities   [65-004]</v>
      </c>
      <c r="C59" s="48" t="s">
        <v>250</v>
      </c>
      <c r="D59" s="50" t="s">
        <v>241</v>
      </c>
      <c r="E59" s="48" t="s">
        <v>251</v>
      </c>
      <c r="H59" t="s">
        <v>252</v>
      </c>
    </row>
    <row r="60" spans="2:8" x14ac:dyDescent="0.3">
      <c r="B60" t="str">
        <f>'GL Codes'!D60&amp;" - "&amp;'GL Codes'!E60&amp;" ["&amp;C60&amp;"]"</f>
        <v>OFFICE EXPENSES - Office Moving Expense [65-005]</v>
      </c>
      <c r="C60" s="48" t="s">
        <v>253</v>
      </c>
      <c r="D60" s="50" t="s">
        <v>241</v>
      </c>
      <c r="E60" s="48" t="s">
        <v>254</v>
      </c>
      <c r="H60" t="s">
        <v>255</v>
      </c>
    </row>
    <row r="61" spans="2:8" x14ac:dyDescent="0.3">
      <c r="B61" t="str">
        <f>'GL Codes'!D61&amp;" - "&amp;'GL Codes'!E61&amp;" ["&amp;C61&amp;"]"</f>
        <v>OFFICE EXPENSES - Communication   [65-006]</v>
      </c>
      <c r="C61" s="48" t="s">
        <v>256</v>
      </c>
      <c r="D61" s="50" t="s">
        <v>241</v>
      </c>
      <c r="E61" s="48" t="s">
        <v>257</v>
      </c>
      <c r="H61" t="s">
        <v>258</v>
      </c>
    </row>
    <row r="62" spans="2:8" x14ac:dyDescent="0.3">
      <c r="B62" t="str">
        <f>'GL Codes'!D62&amp;" - "&amp;'GL Codes'!E62&amp;" ["&amp;C62&amp;"]"</f>
        <v>OFFICE EXPENSES - Supplies   [65-007]</v>
      </c>
      <c r="C62" s="48" t="s">
        <v>259</v>
      </c>
      <c r="D62" s="50" t="s">
        <v>241</v>
      </c>
      <c r="E62" s="48" t="s">
        <v>260</v>
      </c>
      <c r="H62" t="s">
        <v>261</v>
      </c>
    </row>
    <row r="63" spans="2:8" x14ac:dyDescent="0.3">
      <c r="B63" t="str">
        <f>'GL Codes'!D63&amp;" - "&amp;'GL Codes'!E63&amp;" ["&amp;C63&amp;"]"</f>
        <v>OFFICE EXPENSES - Postage &amp;Delivery   [65-008]</v>
      </c>
      <c r="C63" s="48" t="s">
        <v>262</v>
      </c>
      <c r="D63" s="50" t="s">
        <v>241</v>
      </c>
      <c r="E63" s="48" t="s">
        <v>263</v>
      </c>
      <c r="H63" t="s">
        <v>264</v>
      </c>
    </row>
    <row r="64" spans="2:8" x14ac:dyDescent="0.3">
      <c r="B64" t="str">
        <f>'GL Codes'!D64&amp;" - "&amp;'GL Codes'!E64&amp;" ["&amp;C64&amp;"]"</f>
        <v>OFFICE EXPENSES - Reproduction/Printing   [65-009]</v>
      </c>
      <c r="C64" s="48" t="s">
        <v>265</v>
      </c>
      <c r="D64" s="50" t="s">
        <v>241</v>
      </c>
      <c r="E64" s="48" t="s">
        <v>266</v>
      </c>
      <c r="H64" t="s">
        <v>267</v>
      </c>
    </row>
    <row r="65" spans="2:8" x14ac:dyDescent="0.3">
      <c r="B65" t="str">
        <f>'GL Codes'!D65&amp;" - "&amp;'GL Codes'!E65&amp;" ["&amp;C65&amp;"]"</f>
        <v>OFFICE EXPENSES - Training [65-010]</v>
      </c>
      <c r="C65" s="51" t="s">
        <v>268</v>
      </c>
      <c r="D65" s="50" t="s">
        <v>241</v>
      </c>
      <c r="E65" s="51" t="s">
        <v>269</v>
      </c>
      <c r="H65" t="s">
        <v>270</v>
      </c>
    </row>
    <row r="66" spans="2:8" x14ac:dyDescent="0.3">
      <c r="B66" t="str">
        <f>'GL Codes'!D66&amp;" - "&amp;'GL Codes'!E66&amp;" ["&amp;C66&amp;"]"</f>
        <v>OFFICE EXPENSES - Meetings/Conferences   [65-011]</v>
      </c>
      <c r="C66" s="48" t="s">
        <v>271</v>
      </c>
      <c r="D66" s="50" t="s">
        <v>241</v>
      </c>
      <c r="E66" s="48" t="s">
        <v>272</v>
      </c>
      <c r="H66" t="s">
        <v>273</v>
      </c>
    </row>
    <row r="67" spans="2:8" x14ac:dyDescent="0.3">
      <c r="B67" t="str">
        <f>'GL Codes'!D67&amp;" - "&amp;'GL Codes'!E67&amp;" ["&amp;C67&amp;"]"</f>
        <v>OFFICE EXPENSES - Close-out costs    [65-013]</v>
      </c>
      <c r="C67" s="43" t="s">
        <v>274</v>
      </c>
      <c r="D67" s="50" t="s">
        <v>241</v>
      </c>
      <c r="E67" s="43" t="s">
        <v>275</v>
      </c>
      <c r="F67" t="s">
        <v>88</v>
      </c>
      <c r="H67" t="s">
        <v>276</v>
      </c>
    </row>
    <row r="68" spans="2:8" x14ac:dyDescent="0.3">
      <c r="B68" t="str">
        <f>'GL Codes'!D68&amp;" - "&amp;'GL Codes'!E68&amp;" ["&amp;C68&amp;"]"</f>
        <v>SPECIAL EVENTS - Briefings [70-001]</v>
      </c>
      <c r="C68" s="51" t="s">
        <v>277</v>
      </c>
      <c r="D68" s="47" t="s">
        <v>278</v>
      </c>
      <c r="E68" s="51" t="s">
        <v>279</v>
      </c>
      <c r="H68" t="s">
        <v>280</v>
      </c>
    </row>
    <row r="69" spans="2:8" x14ac:dyDescent="0.3">
      <c r="B69" t="str">
        <f>'GL Codes'!D69&amp;" - "&amp;'GL Codes'!E69&amp;" ["&amp;C69&amp;"]"</f>
        <v>SPECIAL EVENTS - Meetings  [70-002]</v>
      </c>
      <c r="C69" s="48" t="s">
        <v>281</v>
      </c>
      <c r="D69" s="47" t="s">
        <v>278</v>
      </c>
      <c r="E69" s="48" t="s">
        <v>282</v>
      </c>
      <c r="H69" t="s">
        <v>283</v>
      </c>
    </row>
    <row r="70" spans="2:8" x14ac:dyDescent="0.3">
      <c r="B70" t="str">
        <f>'GL Codes'!D70&amp;" - "&amp;'GL Codes'!E70&amp;" ["&amp;C70&amp;"]"</f>
        <v>SPECIAL EVENTS - Other   [70-003]</v>
      </c>
      <c r="C70" s="48" t="s">
        <v>284</v>
      </c>
      <c r="D70" s="47" t="s">
        <v>278</v>
      </c>
      <c r="E70" s="48" t="s">
        <v>222</v>
      </c>
      <c r="H70" t="s">
        <v>285</v>
      </c>
    </row>
    <row r="71" spans="2:8" x14ac:dyDescent="0.3">
      <c r="B71" t="str">
        <f>'GL Codes'!D71&amp;" - "&amp;'GL Codes'!E71&amp;" ["&amp;C71&amp;"]"</f>
        <v>SPECIAL EVENTS - Training/Seminars [70-004]</v>
      </c>
      <c r="C71" s="48" t="s">
        <v>286</v>
      </c>
      <c r="D71" s="47" t="s">
        <v>278</v>
      </c>
      <c r="E71" s="48" t="s">
        <v>287</v>
      </c>
      <c r="H71" t="s">
        <v>288</v>
      </c>
    </row>
    <row r="72" spans="2:8" x14ac:dyDescent="0.3">
      <c r="B72" t="str">
        <f>'GL Codes'!D72&amp;" - "&amp;'GL Codes'!E72&amp;" ["&amp;C72&amp;"]"</f>
        <v>SPECIAL EVENTS - Subsistent Allowance Participant [70-005]</v>
      </c>
      <c r="C72" s="43" t="s">
        <v>289</v>
      </c>
      <c r="D72" s="47" t="s">
        <v>278</v>
      </c>
      <c r="E72" s="43" t="s">
        <v>290</v>
      </c>
      <c r="H72" t="s">
        <v>291</v>
      </c>
    </row>
    <row r="73" spans="2:8" x14ac:dyDescent="0.3">
      <c r="B73" t="str">
        <f>'GL Codes'!D73&amp;" - "&amp;'GL Codes'!E73&amp;" ["&amp;C73&amp;"]"</f>
        <v>SPECIAL EVENTS - Subsistent Allowance Staff [70-006]</v>
      </c>
      <c r="C73" s="48" t="s">
        <v>292</v>
      </c>
      <c r="D73" s="47" t="s">
        <v>278</v>
      </c>
      <c r="E73" s="48" t="s">
        <v>293</v>
      </c>
      <c r="H73" t="s">
        <v>294</v>
      </c>
    </row>
    <row r="74" spans="2:8" x14ac:dyDescent="0.3">
      <c r="B74" t="str">
        <f>'GL Codes'!D74&amp;" - "&amp;'GL Codes'!E74&amp;" ["&amp;C74&amp;"]"</f>
        <v>OTHER DIRECT COSTS - Subscriptions    [75-001]</v>
      </c>
      <c r="C74" s="48" t="s">
        <v>295</v>
      </c>
      <c r="D74" s="47" t="s">
        <v>296</v>
      </c>
      <c r="E74" s="48" t="s">
        <v>297</v>
      </c>
      <c r="H74" t="s">
        <v>298</v>
      </c>
    </row>
    <row r="75" spans="2:8" x14ac:dyDescent="0.3">
      <c r="B75" t="str">
        <f>'GL Codes'!D75&amp;" - "&amp;'GL Codes'!E75&amp;" ["&amp;C75&amp;"]"</f>
        <v>OTHER DIRECT COSTS - Books    [75-002]</v>
      </c>
      <c r="C75" s="48" t="s">
        <v>299</v>
      </c>
      <c r="D75" s="47" t="s">
        <v>296</v>
      </c>
      <c r="E75" s="48" t="s">
        <v>300</v>
      </c>
      <c r="H75" t="s">
        <v>301</v>
      </c>
    </row>
    <row r="76" spans="2:8" x14ac:dyDescent="0.3">
      <c r="B76" t="str">
        <f>'GL Codes'!D76&amp;" - "&amp;'GL Codes'!E76&amp;" ["&amp;C76&amp;"]"</f>
        <v>OTHER DIRECT COSTS - Dues     [75-003]</v>
      </c>
      <c r="C76" s="48" t="s">
        <v>302</v>
      </c>
      <c r="D76" s="47" t="s">
        <v>296</v>
      </c>
      <c r="E76" s="48" t="s">
        <v>303</v>
      </c>
      <c r="H76" t="s">
        <v>304</v>
      </c>
    </row>
    <row r="77" spans="2:8" x14ac:dyDescent="0.3">
      <c r="B77" t="str">
        <f>'GL Codes'!D77&amp;" - "&amp;'GL Codes'!E77&amp;" ["&amp;C77&amp;"]"</f>
        <v>OTHER DIRECT COSTS - Bank Charges    [75-004]</v>
      </c>
      <c r="C77" s="48" t="s">
        <v>305</v>
      </c>
      <c r="D77" s="47" t="s">
        <v>296</v>
      </c>
      <c r="E77" s="48" t="s">
        <v>306</v>
      </c>
      <c r="H77" t="s">
        <v>307</v>
      </c>
    </row>
    <row r="78" spans="2:8" x14ac:dyDescent="0.3">
      <c r="B78" t="str">
        <f>'GL Codes'!D78&amp;" - "&amp;'GL Codes'!E78&amp;" ["&amp;C78&amp;"]"</f>
        <v>OTHER DIRECT COSTS - Currency Gain/Loss   [75-005]</v>
      </c>
      <c r="C78" s="48" t="s">
        <v>308</v>
      </c>
      <c r="D78" s="47" t="s">
        <v>296</v>
      </c>
      <c r="E78" s="48" t="s">
        <v>309</v>
      </c>
      <c r="H78" t="s">
        <v>310</v>
      </c>
    </row>
    <row r="79" spans="2:8" x14ac:dyDescent="0.3">
      <c r="B79" t="str">
        <f>'GL Codes'!D79&amp;" - "&amp;'GL Codes'!E79&amp;" ["&amp;C79&amp;"]"</f>
        <v>OTHER DIRECT COSTS - Video Production     [75-006]</v>
      </c>
      <c r="C79" s="48" t="s">
        <v>311</v>
      </c>
      <c r="D79" s="47" t="s">
        <v>296</v>
      </c>
      <c r="E79" s="48" t="s">
        <v>312</v>
      </c>
      <c r="H79" t="s">
        <v>313</v>
      </c>
    </row>
    <row r="80" spans="2:8" x14ac:dyDescent="0.3">
      <c r="B80" t="str">
        <f>'GL Codes'!D80&amp;" - "&amp;'GL Codes'!E80&amp;" ["&amp;C80&amp;"]"</f>
        <v>OTHER DIRECT COSTS - Translation    [75-007]</v>
      </c>
      <c r="C80" s="48" t="s">
        <v>314</v>
      </c>
      <c r="D80" s="47" t="s">
        <v>296</v>
      </c>
      <c r="E80" s="48" t="s">
        <v>315</v>
      </c>
      <c r="H80" t="s">
        <v>316</v>
      </c>
    </row>
    <row r="81" spans="2:9" x14ac:dyDescent="0.3">
      <c r="B81" t="str">
        <f>'GL Codes'!D81&amp;" - "&amp;'GL Codes'!E81&amp;" ["&amp;C81&amp;"]"</f>
        <v>OTHER DIRECT COSTS - VAT &lt; $500   [75-009]</v>
      </c>
      <c r="C81" s="48" t="s">
        <v>317</v>
      </c>
      <c r="D81" s="47" t="s">
        <v>296</v>
      </c>
      <c r="E81" s="48" t="s">
        <v>318</v>
      </c>
      <c r="H81" t="s">
        <v>319</v>
      </c>
    </row>
    <row r="82" spans="2:9" x14ac:dyDescent="0.3">
      <c r="B82" t="str">
        <f>'GL Codes'!D82&amp;" - "&amp;'GL Codes'!E82&amp;" ["&amp;C82&amp;"]"</f>
        <v>OTHER DIRECT COSTS - VAT &gt; $500    [75-010]</v>
      </c>
      <c r="C82" s="48" t="s">
        <v>320</v>
      </c>
      <c r="D82" s="47" t="s">
        <v>296</v>
      </c>
      <c r="E82" s="48" t="s">
        <v>321</v>
      </c>
      <c r="H82" t="s">
        <v>322</v>
      </c>
    </row>
    <row r="83" spans="2:9" x14ac:dyDescent="0.3">
      <c r="B83" t="str">
        <f>'GL Codes'!D83&amp;" - "&amp;'GL Codes'!E83&amp;" ["&amp;C83&amp;"]"</f>
        <v>OTHER DIRECT COSTS - Insurance    [75-011]</v>
      </c>
      <c r="C83" s="48" t="s">
        <v>323</v>
      </c>
      <c r="D83" s="47" t="s">
        <v>296</v>
      </c>
      <c r="E83" s="48" t="s">
        <v>324</v>
      </c>
      <c r="H83" t="s">
        <v>325</v>
      </c>
    </row>
    <row r="84" spans="2:9" x14ac:dyDescent="0.3">
      <c r="B84" t="str">
        <f>'GL Codes'!D84&amp;" - "&amp;'GL Codes'!E84&amp;" ["&amp;C84&amp;"]"</f>
        <v>OTHER DIRECT COSTS - Corporate/Group House Expenses [75-012]</v>
      </c>
      <c r="C84" s="43" t="s">
        <v>326</v>
      </c>
      <c r="D84" s="47" t="s">
        <v>296</v>
      </c>
      <c r="E84" s="43" t="s">
        <v>327</v>
      </c>
      <c r="H84" t="s">
        <v>328</v>
      </c>
    </row>
    <row r="85" spans="2:9" x14ac:dyDescent="0.3">
      <c r="B85" t="str">
        <f>'GL Codes'!D85&amp;" - "&amp;'GL Codes'!E85&amp;" ["&amp;C85&amp;"]"</f>
        <v>OTHER DIRECT COSTS - FVWC Insurance [75-013]</v>
      </c>
      <c r="C85" s="48" t="s">
        <v>329</v>
      </c>
      <c r="D85" s="47" t="s">
        <v>296</v>
      </c>
      <c r="E85" s="48" t="s">
        <v>330</v>
      </c>
      <c r="F85" t="s">
        <v>88</v>
      </c>
      <c r="H85" t="s">
        <v>331</v>
      </c>
    </row>
    <row r="86" spans="2:9" x14ac:dyDescent="0.3">
      <c r="B86" t="str">
        <f>'GL Codes'!D86&amp;" - "&amp;'GL Codes'!E86&amp;" ["&amp;C86&amp;"]"</f>
        <v>OTHER DIRECT COSTS - Foreign Property Insurance [75-014]</v>
      </c>
      <c r="C86" s="43" t="s">
        <v>332</v>
      </c>
      <c r="D86" s="47" t="s">
        <v>296</v>
      </c>
      <c r="E86" s="43" t="s">
        <v>333</v>
      </c>
      <c r="F86" t="s">
        <v>88</v>
      </c>
      <c r="G86" t="s">
        <v>334</v>
      </c>
      <c r="H86" t="s">
        <v>349</v>
      </c>
      <c r="I86" s="100"/>
    </row>
    <row r="87" spans="2:9" x14ac:dyDescent="0.3">
      <c r="B87" t="str">
        <f>'GL Codes'!D87&amp;" - "&amp;'GL Codes'!E87&amp;" ["&amp;C87&amp;"]"</f>
        <v>OTHER DIRECT COSTS - Field Recruitment [75-015]</v>
      </c>
      <c r="C87" s="48" t="s">
        <v>335</v>
      </c>
      <c r="D87" s="47" t="s">
        <v>296</v>
      </c>
      <c r="E87" s="48" t="s">
        <v>336</v>
      </c>
      <c r="H87" s="100"/>
      <c r="I87" s="100"/>
    </row>
    <row r="88" spans="2:9" x14ac:dyDescent="0.3">
      <c r="B88" t="str">
        <f>'GL Codes'!D88&amp;" - "&amp;'GL Codes'!E88&amp;" ["&amp;C88&amp;"]"</f>
        <v>OTHER DIRECT COSTS - DBA Insurance [75-016]</v>
      </c>
      <c r="C88" s="43" t="s">
        <v>338</v>
      </c>
      <c r="D88" s="47" t="s">
        <v>296</v>
      </c>
      <c r="E88" s="43" t="s">
        <v>339</v>
      </c>
      <c r="F88" t="s">
        <v>88</v>
      </c>
    </row>
    <row r="89" spans="2:9" x14ac:dyDescent="0.3">
      <c r="H89" s="52" t="s">
        <v>337</v>
      </c>
    </row>
  </sheetData>
  <sortState ref="H4:H14">
    <sortCondition ref="H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29A4D9730011C46BBB9B4AA1C680A1D" ma:contentTypeVersion="4" ma:contentTypeDescription="Create a new document." ma:contentTypeScope="" ma:versionID="ebf8641a52e5b876cd11bb8185d4f9c2">
  <xsd:schema xmlns:xsd="http://www.w3.org/2001/XMLSchema" xmlns:xs="http://www.w3.org/2001/XMLSchema" xmlns:p="http://schemas.microsoft.com/office/2006/metadata/properties" xmlns:ns2="f83fc43d-6a54-481a-be83-a2ac0ababbce" xmlns:ns3="570b557c-b4f8-4d50-8003-6630034b2008" xmlns:ns4="3416a416-94c9-4725-a79b-765367b431fd" xmlns:ns5="1b691f0f-cb93-4b91-9e69-e2060d57a1f2" targetNamespace="http://schemas.microsoft.com/office/2006/metadata/properties" ma:root="true" ma:fieldsID="42da63f6f7125c46eb1f08c8ff5e2e5a" ns2:_="" ns3:_="" ns4:_="" ns5:_="">
    <xsd:import namespace="f83fc43d-6a54-481a-be83-a2ac0ababbce"/>
    <xsd:import namespace="570b557c-b4f8-4d50-8003-6630034b2008"/>
    <xsd:import namespace="3416a416-94c9-4725-a79b-765367b431fd"/>
    <xsd:import namespace="1b691f0f-cb93-4b91-9e69-e2060d57a1f2"/>
    <xsd:element name="properties">
      <xsd:complexType>
        <xsd:sequence>
          <xsd:element name="documentManagement">
            <xsd:complexType>
              <xsd:all>
                <xsd:element ref="ns2:nab6c8896af148f583c2622b1370d325" minOccurs="0"/>
                <xsd:element ref="ns2:TaxCatchAll" minOccurs="0"/>
                <xsd:element ref="ns2:TaxCatchAllLabel" minOccurs="0"/>
                <xsd:element ref="ns3:_dlc_DocId" minOccurs="0"/>
                <xsd:element ref="ns3:_dlc_DocIdUrl" minOccurs="0"/>
                <xsd:element ref="ns3:_dlc_DocIdPersistId"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fc43d-6a54-481a-be83-a2ac0ababbce" elementFormDefault="qualified">
    <xsd:import namespace="http://schemas.microsoft.com/office/2006/documentManagement/types"/>
    <xsd:import namespace="http://schemas.microsoft.com/office/infopath/2007/PartnerControls"/>
    <xsd:element name="nab6c8896af148f583c2622b1370d325" ma:index="8" nillable="true" ma:taxonomy="true" ma:internalName="nab6c8896af148f583c2622b1370d325" ma:taxonomyFieldName="Document" ma:displayName="Document" ma:default="" ma:fieldId="{7ab6c889-6af1-48f5-83c2-622b1370d325}"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511ea30-a4ee-44fc-9c54-fe20aeb820de}" ma:internalName="TaxCatchAll" ma:showField="CatchAllData" ma:web="570b557c-b4f8-4d50-8003-6630034b200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511ea30-a4ee-44fc-9c54-fe20aeb820de}" ma:internalName="TaxCatchAllLabel" ma:readOnly="true" ma:showField="CatchAllDataLabel" ma:web="570b557c-b4f8-4d50-8003-6630034b20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0b557c-b4f8-4d50-8003-6630034b200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16a416-94c9-4725-a79b-765367b431f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691f0f-cb93-4b91-9e69-e2060d57a1f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70b557c-b4f8-4d50-8003-6630034b2008">OPER-1769315549-6</_dlc_DocId>
    <_dlc_DocIdUrl xmlns="570b557c-b4f8-4d50-8003-6630034b2008">
      <Url>https://ifes365.sharepoint.com/sites/ops/finance/_layouts/15/DocIdRedir.aspx?ID=OPER-1769315549-6</Url>
      <Description>OPER-1769315549-6</Description>
    </_dlc_DocIdUrl>
    <TaxCatchAll xmlns="f83fc43d-6a54-481a-be83-a2ac0ababbce"/>
    <nab6c8896af148f583c2622b1370d325 xmlns="f83fc43d-6a54-481a-be83-a2ac0ababbce">
      <Terms xmlns="http://schemas.microsoft.com/office/infopath/2007/PartnerControls"/>
    </nab6c8896af148f583c2622b1370d325>
  </documentManagement>
</p:properties>
</file>

<file path=customXml/itemProps1.xml><?xml version="1.0" encoding="utf-8"?>
<ds:datastoreItem xmlns:ds="http://schemas.openxmlformats.org/officeDocument/2006/customXml" ds:itemID="{324870AE-34B8-4B08-9767-5010F6BAD59F}">
  <ds:schemaRefs>
    <ds:schemaRef ds:uri="http://schemas.microsoft.com/sharepoint/v3/contenttype/forms"/>
  </ds:schemaRefs>
</ds:datastoreItem>
</file>

<file path=customXml/itemProps2.xml><?xml version="1.0" encoding="utf-8"?>
<ds:datastoreItem xmlns:ds="http://schemas.openxmlformats.org/officeDocument/2006/customXml" ds:itemID="{B93E01DC-4A09-4C4A-A5CE-2AEBF70A1B70}">
  <ds:schemaRefs>
    <ds:schemaRef ds:uri="http://schemas.microsoft.com/sharepoint/events"/>
  </ds:schemaRefs>
</ds:datastoreItem>
</file>

<file path=customXml/itemProps3.xml><?xml version="1.0" encoding="utf-8"?>
<ds:datastoreItem xmlns:ds="http://schemas.openxmlformats.org/officeDocument/2006/customXml" ds:itemID="{9DF2D664-DD11-4856-AA09-37240A7D8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3fc43d-6a54-481a-be83-a2ac0ababbce"/>
    <ds:schemaRef ds:uri="570b557c-b4f8-4d50-8003-6630034b2008"/>
    <ds:schemaRef ds:uri="3416a416-94c9-4725-a79b-765367b431fd"/>
    <ds:schemaRef ds:uri="1b691f0f-cb93-4b91-9e69-e2060d57a1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3AD720C-77B3-45E9-BF4E-C651CE03BDC7}">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1b691f0f-cb93-4b91-9e69-e2060d57a1f2"/>
    <ds:schemaRef ds:uri="3416a416-94c9-4725-a79b-765367b431fd"/>
    <ds:schemaRef ds:uri="570b557c-b4f8-4d50-8003-6630034b2008"/>
    <ds:schemaRef ds:uri="f83fc43d-6a54-481a-be83-a2ac0ababb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Consultant Instructions</vt:lpstr>
      <vt:lpstr>Page 1, Per diem &amp; Summary</vt:lpstr>
      <vt:lpstr>Page 2, Other Expenses</vt:lpstr>
      <vt:lpstr>GL Codes</vt:lpstr>
      <vt:lpstr>Currency</vt:lpstr>
      <vt:lpstr>GLCode</vt:lpstr>
      <vt:lpstr>gscold</vt:lpstr>
      <vt:lpstr>LC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Vermeer</dc:creator>
  <cp:keywords/>
  <dc:description/>
  <cp:lastModifiedBy>Ragheed Al Ameen</cp:lastModifiedBy>
  <cp:revision/>
  <dcterms:created xsi:type="dcterms:W3CDTF">2018-04-02T15:45:22Z</dcterms:created>
  <dcterms:modified xsi:type="dcterms:W3CDTF">2018-10-16T16:04:05Z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0x010100E29A4D9730011C46BBB9B4AA1C680A1D</vt:lpwstr>
  </property>
  <property fmtid="{D5CDD505-2E9C-101B-9397-08002B2CF9AE}" pid="3" name="_dlc_DocIdItemGuid">
    <vt:lpwstr>10b1e14a-f885-40e3-8f13-999bf9596ac6</vt:lpwstr>
  </property>
  <property fmtid="{D5CDD505-2E9C-101B-9397-08002B2CF9AE}" pid="4" name="Document">
    <vt:lpwstr/>
  </property>
</Properties>
</file>